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5315" windowHeight="690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  <sheet name="Tabelle17" sheetId="17" r:id="rId17"/>
    <sheet name="Tabelle18" sheetId="18" r:id="rId18"/>
    <sheet name="Tabelle19" sheetId="19" r:id="rId19"/>
    <sheet name="Tabelle20" sheetId="20" r:id="rId20"/>
    <sheet name="Tabelle21" sheetId="21" r:id="rId21"/>
    <sheet name="Tabelle22" sheetId="22" r:id="rId22"/>
    <sheet name="Tabelle23" sheetId="23" r:id="rId23"/>
    <sheet name="Tabelle24" sheetId="24" r:id="rId24"/>
    <sheet name="Tabelle25" sheetId="25" r:id="rId25"/>
    <sheet name="Tabelle26" sheetId="26" r:id="rId26"/>
    <sheet name="Tabelle27" sheetId="27" r:id="rId27"/>
    <sheet name="Tabelle28" sheetId="28" r:id="rId28"/>
    <sheet name="Tabelle29" sheetId="29" r:id="rId29"/>
    <sheet name="Tabelle30" sheetId="30" r:id="rId30"/>
    <sheet name="Tabelle31" sheetId="31" r:id="rId31"/>
    <sheet name="Tabelle32" sheetId="32" r:id="rId32"/>
    <sheet name="Tabelle33" sheetId="33" r:id="rId33"/>
    <sheet name="Tabelle34" sheetId="34" r:id="rId34"/>
    <sheet name="Tabelle35" sheetId="35" r:id="rId35"/>
  </sheets>
  <calcPr calcId="144525"/>
</workbook>
</file>

<file path=xl/calcChain.xml><?xml version="1.0" encoding="utf-8"?>
<calcChain xmlns="http://schemas.openxmlformats.org/spreadsheetml/2006/main">
  <c r="C4" i="22" l="1"/>
  <c r="D4" i="22"/>
  <c r="B4" i="22"/>
  <c r="C1" i="35" l="1"/>
  <c r="D1" i="35" s="1"/>
  <c r="E1" i="35" s="1"/>
  <c r="F1" i="35" s="1"/>
  <c r="G1" i="35" s="1"/>
  <c r="H1" i="35" s="1"/>
  <c r="H4" i="34" l="1"/>
  <c r="G4" i="34"/>
  <c r="F4" i="34"/>
  <c r="E4" i="34"/>
  <c r="D4" i="34"/>
  <c r="C4" i="34"/>
  <c r="B4" i="34"/>
  <c r="H4" i="33"/>
  <c r="G4" i="33"/>
  <c r="F4" i="33"/>
  <c r="E4" i="33"/>
  <c r="D4" i="33"/>
  <c r="C4" i="33"/>
  <c r="B4" i="33"/>
  <c r="H4" i="29"/>
  <c r="G4" i="29"/>
  <c r="F4" i="29"/>
  <c r="E4" i="29"/>
  <c r="D4" i="29"/>
  <c r="C4" i="29"/>
  <c r="B4" i="29"/>
  <c r="H4" i="28"/>
  <c r="G4" i="28"/>
  <c r="F4" i="28"/>
  <c r="E4" i="28"/>
  <c r="D4" i="28"/>
  <c r="C4" i="28"/>
  <c r="B4" i="28"/>
  <c r="G4" i="27"/>
  <c r="F4" i="27"/>
  <c r="E4" i="27"/>
  <c r="D4" i="27"/>
  <c r="C4" i="27"/>
  <c r="B4" i="27"/>
  <c r="H4" i="26"/>
  <c r="G4" i="26"/>
  <c r="F4" i="26"/>
  <c r="E4" i="26"/>
  <c r="D4" i="26"/>
  <c r="C4" i="26"/>
  <c r="B4" i="26"/>
  <c r="B3" i="23" l="1"/>
  <c r="B2" i="23"/>
  <c r="B5" i="23" s="1"/>
  <c r="H11" i="21"/>
  <c r="H10" i="21"/>
  <c r="H9" i="21"/>
  <c r="H8" i="21"/>
  <c r="H7" i="21" s="1"/>
  <c r="G7" i="21"/>
  <c r="F7" i="21"/>
  <c r="E7" i="21"/>
  <c r="D7" i="21"/>
  <c r="C7" i="21"/>
  <c r="B7" i="21"/>
  <c r="H6" i="21"/>
  <c r="H5" i="21"/>
  <c r="H4" i="21"/>
  <c r="G4" i="21"/>
  <c r="F4" i="21"/>
  <c r="E4" i="21"/>
  <c r="D4" i="21"/>
  <c r="C4" i="21"/>
  <c r="B4" i="21"/>
  <c r="H3" i="21"/>
  <c r="G2" i="21"/>
  <c r="G12" i="21" s="1"/>
  <c r="F2" i="21"/>
  <c r="F12" i="21" s="1"/>
  <c r="E2" i="21"/>
  <c r="E12" i="21" s="1"/>
  <c r="D2" i="21"/>
  <c r="D12" i="21" s="1"/>
  <c r="C2" i="21"/>
  <c r="C12" i="21" s="1"/>
  <c r="B2" i="21"/>
  <c r="B12" i="21" s="1"/>
  <c r="I4" i="20"/>
  <c r="H4" i="20"/>
  <c r="G4" i="20"/>
  <c r="D4" i="20"/>
  <c r="C4" i="20"/>
  <c r="B4" i="20"/>
  <c r="H2" i="21" l="1"/>
  <c r="H12" i="21" s="1"/>
  <c r="G4" i="17" l="1"/>
  <c r="F4" i="17"/>
  <c r="E4" i="17"/>
  <c r="D4" i="17"/>
  <c r="C4" i="17"/>
  <c r="B4" i="17"/>
  <c r="G4" i="16"/>
  <c r="F4" i="16"/>
  <c r="E4" i="16"/>
  <c r="D4" i="16"/>
  <c r="C4" i="16"/>
  <c r="B4" i="16"/>
  <c r="E2" i="5" l="1"/>
  <c r="D2" i="5"/>
  <c r="C2" i="5"/>
  <c r="B2" i="5"/>
  <c r="H3" i="4" l="1"/>
  <c r="G3" i="4"/>
  <c r="F3" i="4"/>
  <c r="E3" i="4"/>
  <c r="D3" i="4"/>
  <c r="C3" i="4"/>
  <c r="I3" i="4" s="1"/>
  <c r="I2" i="4"/>
  <c r="H3" i="3"/>
  <c r="H4" i="3" s="1"/>
  <c r="G3" i="3"/>
  <c r="G4" i="3" s="1"/>
  <c r="F3" i="3"/>
  <c r="F4" i="3" s="1"/>
  <c r="E3" i="3"/>
  <c r="E4" i="3" s="1"/>
  <c r="D3" i="3"/>
  <c r="D4" i="3" s="1"/>
  <c r="C3" i="3"/>
  <c r="C4" i="3" s="1"/>
  <c r="H4" i="2"/>
  <c r="G4" i="2"/>
  <c r="F4" i="2"/>
  <c r="E4" i="2"/>
  <c r="D4" i="2"/>
  <c r="C4" i="2"/>
  <c r="B4" i="2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<sst xmlns="http://schemas.openxmlformats.org/spreadsheetml/2006/main" count="750" uniqueCount="165">
  <si>
    <t>Umsatz</t>
  </si>
  <si>
    <t>Kosten</t>
  </si>
  <si>
    <t>Gewinn</t>
  </si>
  <si>
    <t>Umsatzanstieg</t>
  </si>
  <si>
    <t>Umsatzwachtum</t>
  </si>
  <si>
    <t>Durchschnitt</t>
  </si>
  <si>
    <t>Gewinnwachtum</t>
  </si>
  <si>
    <t>1. Quartal</t>
  </si>
  <si>
    <t>2. Quartal</t>
  </si>
  <si>
    <t>3. Quartal</t>
  </si>
  <si>
    <t>4. Quartal</t>
  </si>
  <si>
    <t>Jahr</t>
  </si>
  <si>
    <t>Inland</t>
  </si>
  <si>
    <t>Ausland</t>
  </si>
  <si>
    <t>Datum</t>
  </si>
  <si>
    <t>Anzahl Messwerte</t>
  </si>
  <si>
    <t>Tag</t>
  </si>
  <si>
    <t>Monat</t>
  </si>
  <si>
    <t>Zufallszahl</t>
  </si>
  <si>
    <t>Vorname</t>
  </si>
  <si>
    <t>Nachname</t>
  </si>
  <si>
    <t>Ort</t>
  </si>
  <si>
    <t xml:space="preserve"> Umsatz </t>
  </si>
  <si>
    <t>Alexander</t>
  </si>
  <si>
    <t>Iden</t>
  </si>
  <si>
    <t>Bonn</t>
  </si>
  <si>
    <t>Heinrich</t>
  </si>
  <si>
    <t>Beaufort</t>
  </si>
  <si>
    <t>Bruxelles</t>
  </si>
  <si>
    <t>Philippa</t>
  </si>
  <si>
    <t>Mortimer</t>
  </si>
  <si>
    <t>Drentwede</t>
  </si>
  <si>
    <t>Elisabeth</t>
  </si>
  <si>
    <t>Percy</t>
  </si>
  <si>
    <t>Freising</t>
  </si>
  <si>
    <t>Thomas</t>
  </si>
  <si>
    <t>Clarence</t>
  </si>
  <si>
    <t>Fürth</t>
  </si>
  <si>
    <t>Eduard</t>
  </si>
  <si>
    <t>Plantagenet</t>
  </si>
  <si>
    <t>Faust</t>
  </si>
  <si>
    <t>Garching</t>
  </si>
  <si>
    <t>Anna</t>
  </si>
  <si>
    <t>Bullen</t>
  </si>
  <si>
    <t>Gladbeck</t>
  </si>
  <si>
    <t>Richmond</t>
  </si>
  <si>
    <t>Ismaning</t>
  </si>
  <si>
    <t>Hans</t>
  </si>
  <si>
    <t>Cade</t>
  </si>
  <si>
    <t>Marquartstein</t>
  </si>
  <si>
    <t>Jakob</t>
  </si>
  <si>
    <t>Gurney</t>
  </si>
  <si>
    <t>Hubert</t>
  </si>
  <si>
    <t>de Burgh</t>
  </si>
  <si>
    <t>München</t>
  </si>
  <si>
    <t>Hugh</t>
  </si>
  <si>
    <t>March</t>
  </si>
  <si>
    <t>Richard</t>
  </si>
  <si>
    <t>Butts</t>
  </si>
  <si>
    <t>von</t>
  </si>
  <si>
    <t>Aumerle</t>
  </si>
  <si>
    <t>Bolligbroke</t>
  </si>
  <si>
    <t>Heinich</t>
  </si>
  <si>
    <t>Robert</t>
  </si>
  <si>
    <t>Bigot</t>
  </si>
  <si>
    <t>Johann</t>
  </si>
  <si>
    <t>Lancester</t>
  </si>
  <si>
    <t>Katharina</t>
  </si>
  <si>
    <t>von Valois</t>
  </si>
  <si>
    <t>Edmond</t>
  </si>
  <si>
    <t>Wilhelm</t>
  </si>
  <si>
    <t>Sands</t>
  </si>
  <si>
    <t>Jeanne</t>
  </si>
  <si>
    <t>d'Arc</t>
  </si>
  <si>
    <t>Roger</t>
  </si>
  <si>
    <t>Grey</t>
  </si>
  <si>
    <t>Humphrey</t>
  </si>
  <si>
    <t>Gloster</t>
  </si>
  <si>
    <t>Edmund</t>
  </si>
  <si>
    <t>Rutland</t>
  </si>
  <si>
    <t>Grete</t>
  </si>
  <si>
    <t>Jordan</t>
  </si>
  <si>
    <t>Christoph</t>
  </si>
  <si>
    <t>Urswick</t>
  </si>
  <si>
    <t>Horner</t>
  </si>
  <si>
    <t>Johan</t>
  </si>
  <si>
    <t>Holland</t>
  </si>
  <si>
    <t>Peter von</t>
  </si>
  <si>
    <t>Pompfret</t>
  </si>
  <si>
    <t>Lovell</t>
  </si>
  <si>
    <t>Georg</t>
  </si>
  <si>
    <t>Bevis</t>
  </si>
  <si>
    <t>Talbot</t>
  </si>
  <si>
    <t>William</t>
  </si>
  <si>
    <t>Lucy</t>
  </si>
  <si>
    <t>Langley</t>
  </si>
  <si>
    <t>Nörvenich</t>
  </si>
  <si>
    <t>Otterfing</t>
  </si>
  <si>
    <t>Falstaff</t>
  </si>
  <si>
    <t>Schnaittenbach</t>
  </si>
  <si>
    <t>Nikolas</t>
  </si>
  <si>
    <t>Vaux</t>
  </si>
  <si>
    <t>Anton</t>
  </si>
  <si>
    <t>Denny</t>
  </si>
  <si>
    <t>Singen</t>
  </si>
  <si>
    <t>Peter</t>
  </si>
  <si>
    <t>von Pomfret</t>
  </si>
  <si>
    <t>Taufkirchen</t>
  </si>
  <si>
    <t>Gaunt</t>
  </si>
  <si>
    <t>Unterschleißheim</t>
  </si>
  <si>
    <t>Margaretha</t>
  </si>
  <si>
    <t>Windsor</t>
  </si>
  <si>
    <t>Weilheim</t>
  </si>
  <si>
    <t>Der Gewinn beträgt 1000</t>
  </si>
  <si>
    <t>Zinssatz</t>
  </si>
  <si>
    <t>pro Jahr</t>
  </si>
  <si>
    <t>Anlagezeitraum</t>
  </si>
  <si>
    <t>Jahre</t>
  </si>
  <si>
    <t>Einzahlungen</t>
  </si>
  <si>
    <t>Zukunftswert</t>
  </si>
  <si>
    <t>Rabatt</t>
  </si>
  <si>
    <t>ab Umsatz</t>
  </si>
  <si>
    <t>Kunde 1</t>
  </si>
  <si>
    <t>Kunde 2</t>
  </si>
  <si>
    <t>Kunde 3</t>
  </si>
  <si>
    <t>Kunde 4</t>
  </si>
  <si>
    <t>Kunde 5</t>
  </si>
  <si>
    <t>Marktanteil</t>
  </si>
  <si>
    <t>Konkurrent A</t>
  </si>
  <si>
    <t>Konkurrent B</t>
  </si>
  <si>
    <t>Konkurrent C</t>
  </si>
  <si>
    <t>Sonstige</t>
  </si>
  <si>
    <t>Gesamt</t>
  </si>
  <si>
    <t>Jan</t>
  </si>
  <si>
    <t>Feb</t>
  </si>
  <si>
    <t>Mrz</t>
  </si>
  <si>
    <t>Apr</t>
  </si>
  <si>
    <t>Mai</t>
  </si>
  <si>
    <t>Jun</t>
  </si>
  <si>
    <t>1.  Halbjahr</t>
  </si>
  <si>
    <t xml:space="preserve"> Inland</t>
  </si>
  <si>
    <t xml:space="preserve"> Ausland</t>
  </si>
  <si>
    <t xml:space="preserve">  Europa</t>
  </si>
  <si>
    <t xml:space="preserve">  Übersee</t>
  </si>
  <si>
    <t xml:space="preserve"> Herstellung</t>
  </si>
  <si>
    <t xml:space="preserve"> Vertrieb</t>
  </si>
  <si>
    <t xml:space="preserve"> Entwicklung</t>
  </si>
  <si>
    <t xml:space="preserve"> Verwaltung</t>
  </si>
  <si>
    <t>davon variabel</t>
  </si>
  <si>
    <t>davon fest</t>
  </si>
  <si>
    <t>Branche</t>
  </si>
  <si>
    <t>Nettoumsatz</t>
  </si>
  <si>
    <t>Maschinenbau</t>
  </si>
  <si>
    <t>Chemie</t>
  </si>
  <si>
    <t>EDV</t>
  </si>
  <si>
    <t>Automobil</t>
  </si>
  <si>
    <t>Handel</t>
  </si>
  <si>
    <t>Hoch/Tief</t>
  </si>
  <si>
    <t>Sonstiges</t>
  </si>
  <si>
    <t>Landwirtschaft</t>
  </si>
  <si>
    <t xml:space="preserve"> Nettoumsatz </t>
  </si>
  <si>
    <t>unbekannt</t>
  </si>
  <si>
    <t>2009</t>
  </si>
  <si>
    <t>Umsatz München</t>
  </si>
  <si>
    <t>Umsatz mit Kleinkunden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</si>
</sst>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1" applyFont="1"/>
    <xf numFmtId="0" fontId="0" fillId="0" borderId="0" xfId="0" applyAlignment="1">
      <alignment horizontal="right"/>
    </xf>
    <xf numFmtId="2" fontId="0" fillId="0" borderId="0" xfId="0" applyNumberFormat="1"/>
    <xf numFmtId="0" fontId="3" fillId="0" borderId="0" xfId="2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left" indent="1"/>
    </xf>
    <xf numFmtId="20" fontId="0" fillId="0" borderId="0" xfId="0" applyNumberFormat="1"/>
    <xf numFmtId="14" fontId="0" fillId="0" borderId="0" xfId="0" applyNumberFormat="1"/>
    <xf numFmtId="8" fontId="0" fillId="0" borderId="0" xfId="0" applyNumberFormat="1"/>
    <xf numFmtId="44" fontId="0" fillId="0" borderId="0" xfId="3" applyFont="1" applyAlignment="1"/>
    <xf numFmtId="8" fontId="0" fillId="0" borderId="0" xfId="3" applyNumberFormat="1" applyFont="1" applyAlignment="1">
      <alignment horizontal="right"/>
    </xf>
    <xf numFmtId="44" fontId="0" fillId="0" borderId="0" xfId="3" applyFont="1"/>
    <xf numFmtId="9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1" xfId="0" applyBorder="1"/>
    <xf numFmtId="44" fontId="0" fillId="0" borderId="1" xfId="3" applyFont="1" applyBorder="1" applyAlignment="1">
      <alignment horizontal="right"/>
    </xf>
    <xf numFmtId="44" fontId="0" fillId="0" borderId="0" xfId="3" applyFont="1" applyAlignment="1" applyProtection="1">
      <alignment vertical="center"/>
    </xf>
    <xf numFmtId="0" fontId="4" fillId="0" borderId="0" xfId="0" applyFont="1" applyAlignment="1">
      <alignment horizontal="right"/>
    </xf>
    <xf numFmtId="0" fontId="0" fillId="0" borderId="2" xfId="0" applyBorder="1"/>
  </cellXfs>
  <cellStyles count="4">
    <cellStyle name="Prozent" xfId="1" builtinId="5"/>
    <cellStyle name="Standard" xfId="0" builtinId="0"/>
    <cellStyle name="Standard 2" xfId="2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Tabelle14!$B$1</c:f>
              <c:strCache>
                <c:ptCount val="1"/>
                <c:pt idx="0">
                  <c:v>Marktanteil</c:v>
                </c:pt>
              </c:strCache>
            </c:strRef>
          </c:tx>
          <c:cat>
            <c:strRef>
              <c:f>Tabelle14!$A$2:$A$5</c:f>
              <c:strCache>
                <c:ptCount val="4"/>
                <c:pt idx="0">
                  <c:v>Konkurrent A</c:v>
                </c:pt>
                <c:pt idx="1">
                  <c:v>Konkurrent B</c:v>
                </c:pt>
                <c:pt idx="2">
                  <c:v>Konkurrent C</c:v>
                </c:pt>
                <c:pt idx="3">
                  <c:v>Sonstige</c:v>
                </c:pt>
              </c:strCache>
            </c:strRef>
          </c:cat>
          <c:val>
            <c:numRef>
              <c:f>Tabelle14!$B$2:$B$5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Tabelle15!$A$2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Tabelle15!$B$1:$G$1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Tabelle15!$B$2:$G$2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Tabelle15!$A$4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Tabelle15!$B$1:$G$1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Tabelle15!$B$4:$G$4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-100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39904"/>
        <c:axId val="66941696"/>
      </c:barChart>
      <c:catAx>
        <c:axId val="669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941696"/>
        <c:crosses val="autoZero"/>
        <c:auto val="1"/>
        <c:lblAlgn val="ctr"/>
        <c:lblOffset val="100"/>
        <c:noMultiLvlLbl val="0"/>
      </c:catAx>
      <c:valAx>
        <c:axId val="6694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93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Umsatz und Gewinn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Tabelle16!$A$2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Tabelle16!$B$1:$G$1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Tabelle16!$B$2:$G$2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950</c:v>
                </c:pt>
                <c:pt idx="3">
                  <c:v>1000</c:v>
                </c:pt>
                <c:pt idx="4">
                  <c:v>1100</c:v>
                </c:pt>
                <c:pt idx="5">
                  <c:v>1250</c:v>
                </c:pt>
              </c:numCache>
            </c:numRef>
          </c:val>
        </c:ser>
        <c:ser>
          <c:idx val="1"/>
          <c:order val="1"/>
          <c:tx>
            <c:strRef>
              <c:f>Tabelle16!$A$4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Tabelle16!$B$1:$G$1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Tabelle16!$B$4:$G$4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0544"/>
        <c:axId val="66862080"/>
      </c:barChart>
      <c:catAx>
        <c:axId val="668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862080"/>
        <c:crosses val="autoZero"/>
        <c:auto val="1"/>
        <c:lblAlgn val="ctr"/>
        <c:lblOffset val="100"/>
        <c:noMultiLvlLbl val="0"/>
      </c:catAx>
      <c:valAx>
        <c:axId val="6686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6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Umsatz und</a:t>
            </a:r>
            <a:r>
              <a:rPr lang="de-DE" baseline="0"/>
              <a:t> Gewinn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Tabelle17!$A$4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Tabelle17!$B$1:$G$1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Tabelle17!$B$4:$G$4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95296"/>
        <c:axId val="73496832"/>
      </c:barChart>
      <c:lineChart>
        <c:grouping val="standard"/>
        <c:varyColors val="0"/>
        <c:ser>
          <c:idx val="0"/>
          <c:order val="0"/>
          <c:tx>
            <c:strRef>
              <c:f>Tabelle17!$A$2</c:f>
              <c:strCache>
                <c:ptCount val="1"/>
                <c:pt idx="0">
                  <c:v>Umsatz</c:v>
                </c:pt>
              </c:strCache>
            </c:strRef>
          </c:tx>
          <c:marker>
            <c:symbol val="none"/>
          </c:marker>
          <c:cat>
            <c:numRef>
              <c:f>Tabelle17!$B$1:$G$1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Tabelle17!$B$2:$G$2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950</c:v>
                </c:pt>
                <c:pt idx="3">
                  <c:v>1000</c:v>
                </c:pt>
                <c:pt idx="4">
                  <c:v>1100</c:v>
                </c:pt>
                <c:pt idx="5">
                  <c:v>1250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95296"/>
        <c:axId val="73496832"/>
      </c:lineChart>
      <c:catAx>
        <c:axId val="734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496832"/>
        <c:crosses val="autoZero"/>
        <c:auto val="1"/>
        <c:lblAlgn val="ctr"/>
        <c:lblOffset val="100"/>
        <c:noMultiLvlLbl val="0"/>
      </c:catAx>
      <c:valAx>
        <c:axId val="7349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9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Tabelle18!$A$2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Tabelle18!$B$1:$G$1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Tabelle18!$B$2:$G$2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-100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25504"/>
        <c:axId val="73539584"/>
      </c:barChart>
      <c:catAx>
        <c:axId val="735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539584"/>
        <c:crosses val="autoZero"/>
        <c:auto val="1"/>
        <c:lblAlgn val="ctr"/>
        <c:lblOffset val="100"/>
        <c:noMultiLvlLbl val="0"/>
      </c:catAx>
      <c:valAx>
        <c:axId val="7353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525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Tabelle19!$A$2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Tabelle19!$B$1:$G$1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Tabelle19!$B$2:$G$2</c:f>
              <c:numCache>
                <c:formatCode>General</c:formatCode>
                <c:ptCount val="6"/>
                <c:pt idx="0">
                  <c:v>1000</c:v>
                </c:pt>
                <c:pt idx="1">
                  <c:v>850</c:v>
                </c:pt>
                <c:pt idx="2">
                  <c:v>800</c:v>
                </c:pt>
                <c:pt idx="3">
                  <c:v>900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09600"/>
        <c:axId val="73611136"/>
      </c:barChart>
      <c:catAx>
        <c:axId val="736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611136"/>
        <c:crosses val="autoZero"/>
        <c:auto val="1"/>
        <c:lblAlgn val="ctr"/>
        <c:lblOffset val="100"/>
        <c:noMultiLvlLbl val="0"/>
      </c:catAx>
      <c:valAx>
        <c:axId val="7361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60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747712</xdr:colOff>
      <xdr:row>1</xdr:row>
      <xdr:rowOff>6</xdr:rowOff>
    </xdr:from>
    <xdr:to>
      <xdr:col>8</xdr:col>
      <xdr:colOff>747712</xdr:colOff>
      <xdr:row>15</xdr:row>
      <xdr:rowOff>76206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233362</xdr:colOff>
      <xdr:row>1</xdr:row>
      <xdr:rowOff>104775</xdr:rowOff>
    </xdr:from>
    <xdr:to>
      <xdr:col>12</xdr:col>
      <xdr:colOff>385762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4</xdr:row>
      <xdr:rowOff>19050</xdr:rowOff>
    </xdr:from>
    <xdr:to>
      <xdr:col>10</xdr:col>
      <xdr:colOff>595312</xdr:colOff>
      <xdr:row>18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</xdr:colOff>
      <xdr:row>1</xdr:row>
      <xdr:rowOff>104775</xdr:rowOff>
    </xdr:from>
    <xdr:to>
      <xdr:col>12</xdr:col>
      <xdr:colOff>280987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261937</xdr:colOff>
      <xdr:row>1</xdr:row>
      <xdr:rowOff>95250</xdr:rowOff>
    </xdr:from>
    <xdr:to>
      <xdr:col>12</xdr:col>
      <xdr:colOff>414337</xdr:colOff>
      <xdr:row>15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</xdr:colOff>
      <xdr:row>2</xdr:row>
      <xdr:rowOff>161925</xdr:rowOff>
    </xdr:from>
    <xdr:to>
      <xdr:col>10</xdr:col>
      <xdr:colOff>623887</xdr:colOff>
      <xdr:row>17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/>
  </sheetViews>
  <sheetFormatPr baseColWidth="10" defaultRowHeight="15" x14ac:dyDescent="0.25"/>
  <cols>
    <col min="1" max="8" width="9.4257812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>C2-D3</f>
        <v>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baseColWidth="10" defaultRowHeight="15" x14ac:dyDescent="0.25"/>
  <cols>
    <col min="3" max="3" width="17" bestFit="1" customWidth="1"/>
    <col min="6" max="6" width="16.28515625" bestFit="1" customWidth="1"/>
  </cols>
  <sheetData>
    <row r="1" spans="1:6" x14ac:dyDescent="0.25">
      <c r="A1" t="s">
        <v>19</v>
      </c>
      <c r="B1" t="s">
        <v>20</v>
      </c>
      <c r="C1" t="s">
        <v>21</v>
      </c>
      <c r="D1" s="2" t="s">
        <v>22</v>
      </c>
      <c r="F1" t="s">
        <v>163</v>
      </c>
    </row>
    <row r="2" spans="1:6" x14ac:dyDescent="0.25">
      <c r="A2" t="s">
        <v>23</v>
      </c>
      <c r="B2" t="s">
        <v>24</v>
      </c>
      <c r="C2" t="s">
        <v>25</v>
      </c>
      <c r="D2" s="9">
        <v>835</v>
      </c>
    </row>
    <row r="3" spans="1:6" x14ac:dyDescent="0.25">
      <c r="A3" t="s">
        <v>26</v>
      </c>
      <c r="B3" t="s">
        <v>27</v>
      </c>
      <c r="C3" t="s">
        <v>28</v>
      </c>
      <c r="D3" s="9">
        <v>453</v>
      </c>
    </row>
    <row r="4" spans="1:6" x14ac:dyDescent="0.25">
      <c r="A4" t="s">
        <v>29</v>
      </c>
      <c r="B4" t="s">
        <v>30</v>
      </c>
      <c r="C4" t="s">
        <v>31</v>
      </c>
      <c r="D4" s="9">
        <v>678</v>
      </c>
    </row>
    <row r="5" spans="1:6" x14ac:dyDescent="0.25">
      <c r="A5" t="s">
        <v>32</v>
      </c>
      <c r="B5" t="s">
        <v>33</v>
      </c>
      <c r="C5" t="s">
        <v>34</v>
      </c>
      <c r="D5" s="9">
        <v>89</v>
      </c>
    </row>
    <row r="6" spans="1:6" x14ac:dyDescent="0.25">
      <c r="A6" t="s">
        <v>35</v>
      </c>
      <c r="B6" t="s">
        <v>36</v>
      </c>
      <c r="C6" t="s">
        <v>37</v>
      </c>
      <c r="D6" s="9">
        <v>2556</v>
      </c>
    </row>
    <row r="7" spans="1:6" x14ac:dyDescent="0.25">
      <c r="A7" t="s">
        <v>38</v>
      </c>
      <c r="B7" t="s">
        <v>39</v>
      </c>
      <c r="C7" t="s">
        <v>37</v>
      </c>
      <c r="D7" s="9">
        <v>45</v>
      </c>
    </row>
    <row r="8" spans="1:6" x14ac:dyDescent="0.25">
      <c r="A8" t="s">
        <v>26</v>
      </c>
      <c r="B8" t="s">
        <v>40</v>
      </c>
      <c r="C8" t="s">
        <v>41</v>
      </c>
      <c r="D8" s="9">
        <v>34</v>
      </c>
    </row>
    <row r="9" spans="1:6" x14ac:dyDescent="0.25">
      <c r="A9" t="s">
        <v>42</v>
      </c>
      <c r="B9" t="s">
        <v>43</v>
      </c>
      <c r="C9" t="s">
        <v>44</v>
      </c>
      <c r="D9" s="9">
        <v>794</v>
      </c>
    </row>
    <row r="10" spans="1:6" x14ac:dyDescent="0.25">
      <c r="A10" t="s">
        <v>26</v>
      </c>
      <c r="B10" t="s">
        <v>45</v>
      </c>
      <c r="C10" t="s">
        <v>46</v>
      </c>
      <c r="D10" s="9">
        <v>567</v>
      </c>
    </row>
    <row r="11" spans="1:6" x14ac:dyDescent="0.25">
      <c r="A11" t="s">
        <v>47</v>
      </c>
      <c r="B11" t="s">
        <v>48</v>
      </c>
      <c r="C11" t="s">
        <v>49</v>
      </c>
      <c r="D11" s="9">
        <v>89</v>
      </c>
    </row>
    <row r="12" spans="1:6" x14ac:dyDescent="0.25">
      <c r="A12" t="s">
        <v>50</v>
      </c>
      <c r="B12" t="s">
        <v>51</v>
      </c>
      <c r="C12" t="s">
        <v>49</v>
      </c>
      <c r="D12" s="9">
        <v>567</v>
      </c>
    </row>
    <row r="13" spans="1:6" x14ac:dyDescent="0.25">
      <c r="A13" t="s">
        <v>52</v>
      </c>
      <c r="B13" t="s">
        <v>53</v>
      </c>
      <c r="C13" t="s">
        <v>54</v>
      </c>
      <c r="D13" s="9">
        <v>234</v>
      </c>
    </row>
    <row r="14" spans="1:6" x14ac:dyDescent="0.25">
      <c r="A14" t="s">
        <v>55</v>
      </c>
      <c r="B14" t="s">
        <v>30</v>
      </c>
      <c r="C14" t="s">
        <v>54</v>
      </c>
      <c r="D14" s="9">
        <v>33</v>
      </c>
    </row>
    <row r="15" spans="1:6" x14ac:dyDescent="0.25">
      <c r="A15" t="s">
        <v>38</v>
      </c>
      <c r="B15" t="s">
        <v>56</v>
      </c>
      <c r="C15" t="s">
        <v>54</v>
      </c>
      <c r="D15" s="9">
        <v>679</v>
      </c>
    </row>
    <row r="16" spans="1:6" x14ac:dyDescent="0.25">
      <c r="A16" t="s">
        <v>57</v>
      </c>
      <c r="B16" t="s">
        <v>58</v>
      </c>
      <c r="C16" t="s">
        <v>54</v>
      </c>
      <c r="D16" s="9">
        <v>5557</v>
      </c>
    </row>
    <row r="17" spans="1:4" x14ac:dyDescent="0.25">
      <c r="A17" t="s">
        <v>26</v>
      </c>
      <c r="B17" t="s">
        <v>33</v>
      </c>
      <c r="C17" t="s">
        <v>54</v>
      </c>
      <c r="D17" s="9">
        <v>34</v>
      </c>
    </row>
    <row r="18" spans="1:4" x14ac:dyDescent="0.25">
      <c r="A18" t="s">
        <v>59</v>
      </c>
      <c r="B18" t="s">
        <v>60</v>
      </c>
      <c r="C18" t="s">
        <v>54</v>
      </c>
      <c r="D18" s="9">
        <v>445</v>
      </c>
    </row>
    <row r="19" spans="1:4" x14ac:dyDescent="0.25">
      <c r="A19" t="s">
        <v>61</v>
      </c>
      <c r="B19" t="s">
        <v>62</v>
      </c>
      <c r="C19" t="s">
        <v>54</v>
      </c>
      <c r="D19" s="9">
        <v>579</v>
      </c>
    </row>
    <row r="20" spans="1:4" x14ac:dyDescent="0.25">
      <c r="A20" t="s">
        <v>63</v>
      </c>
      <c r="B20" t="s">
        <v>64</v>
      </c>
      <c r="C20" t="s">
        <v>54</v>
      </c>
      <c r="D20" s="9">
        <v>34</v>
      </c>
    </row>
    <row r="21" spans="1:4" x14ac:dyDescent="0.25">
      <c r="A21" t="s">
        <v>65</v>
      </c>
      <c r="B21" t="s">
        <v>66</v>
      </c>
      <c r="C21" t="s">
        <v>54</v>
      </c>
      <c r="D21" s="9">
        <v>77</v>
      </c>
    </row>
    <row r="22" spans="1:4" x14ac:dyDescent="0.25">
      <c r="A22" t="s">
        <v>67</v>
      </c>
      <c r="B22" t="s">
        <v>68</v>
      </c>
      <c r="C22" t="s">
        <v>54</v>
      </c>
      <c r="D22" s="9">
        <v>124</v>
      </c>
    </row>
    <row r="23" spans="1:4" x14ac:dyDescent="0.25">
      <c r="A23" t="s">
        <v>69</v>
      </c>
      <c r="B23" t="s">
        <v>30</v>
      </c>
      <c r="C23" t="s">
        <v>54</v>
      </c>
      <c r="D23" s="9">
        <v>24</v>
      </c>
    </row>
    <row r="24" spans="1:4" x14ac:dyDescent="0.25">
      <c r="A24" t="s">
        <v>70</v>
      </c>
      <c r="B24" t="s">
        <v>71</v>
      </c>
      <c r="C24" t="s">
        <v>54</v>
      </c>
      <c r="D24" s="9">
        <v>67</v>
      </c>
    </row>
    <row r="25" spans="1:4" x14ac:dyDescent="0.25">
      <c r="A25" t="s">
        <v>72</v>
      </c>
      <c r="B25" t="s">
        <v>73</v>
      </c>
      <c r="C25" t="s">
        <v>54</v>
      </c>
      <c r="D25" s="9">
        <v>986</v>
      </c>
    </row>
    <row r="26" spans="1:4" x14ac:dyDescent="0.25">
      <c r="A26" t="s">
        <v>74</v>
      </c>
      <c r="B26" t="s">
        <v>30</v>
      </c>
      <c r="C26" t="s">
        <v>54</v>
      </c>
      <c r="D26" s="9">
        <v>6</v>
      </c>
    </row>
    <row r="27" spans="1:4" x14ac:dyDescent="0.25">
      <c r="A27" t="s">
        <v>35</v>
      </c>
      <c r="B27" t="s">
        <v>75</v>
      </c>
      <c r="C27" t="s">
        <v>54</v>
      </c>
      <c r="D27" s="9">
        <v>89</v>
      </c>
    </row>
    <row r="28" spans="1:4" x14ac:dyDescent="0.25">
      <c r="A28" t="s">
        <v>76</v>
      </c>
      <c r="B28" t="s">
        <v>77</v>
      </c>
      <c r="C28" t="s">
        <v>54</v>
      </c>
      <c r="D28" s="9">
        <v>777</v>
      </c>
    </row>
    <row r="29" spans="1:4" x14ac:dyDescent="0.25">
      <c r="A29" t="s">
        <v>78</v>
      </c>
      <c r="B29" t="s">
        <v>79</v>
      </c>
      <c r="C29" t="s">
        <v>54</v>
      </c>
      <c r="D29" s="9">
        <v>123</v>
      </c>
    </row>
    <row r="30" spans="1:4" x14ac:dyDescent="0.25">
      <c r="A30" t="s">
        <v>35</v>
      </c>
      <c r="B30" t="s">
        <v>27</v>
      </c>
      <c r="C30" t="s">
        <v>54</v>
      </c>
      <c r="D30" s="9">
        <v>12</v>
      </c>
    </row>
    <row r="31" spans="1:4" x14ac:dyDescent="0.25">
      <c r="A31" t="s">
        <v>80</v>
      </c>
      <c r="B31" t="s">
        <v>81</v>
      </c>
      <c r="C31" t="s">
        <v>54</v>
      </c>
      <c r="D31" s="9">
        <v>555</v>
      </c>
    </row>
    <row r="32" spans="1:4" x14ac:dyDescent="0.25">
      <c r="A32" t="s">
        <v>82</v>
      </c>
      <c r="B32" t="s">
        <v>83</v>
      </c>
      <c r="C32" t="s">
        <v>54</v>
      </c>
      <c r="D32" s="9">
        <v>56</v>
      </c>
    </row>
    <row r="33" spans="1:4" x14ac:dyDescent="0.25">
      <c r="A33" t="s">
        <v>35</v>
      </c>
      <c r="B33" t="s">
        <v>84</v>
      </c>
      <c r="C33" t="s">
        <v>54</v>
      </c>
      <c r="D33" s="9">
        <v>77</v>
      </c>
    </row>
    <row r="34" spans="1:4" x14ac:dyDescent="0.25">
      <c r="A34" t="s">
        <v>57</v>
      </c>
      <c r="B34" t="s">
        <v>39</v>
      </c>
      <c r="C34" t="s">
        <v>54</v>
      </c>
      <c r="D34" s="9">
        <v>35</v>
      </c>
    </row>
    <row r="35" spans="1:4" x14ac:dyDescent="0.25">
      <c r="A35" t="s">
        <v>85</v>
      </c>
      <c r="B35" t="s">
        <v>86</v>
      </c>
      <c r="C35" t="s">
        <v>54</v>
      </c>
      <c r="D35" s="9">
        <v>77</v>
      </c>
    </row>
    <row r="36" spans="1:4" x14ac:dyDescent="0.25">
      <c r="A36" t="s">
        <v>87</v>
      </c>
      <c r="B36" t="s">
        <v>88</v>
      </c>
      <c r="C36" t="s">
        <v>54</v>
      </c>
      <c r="D36" s="9">
        <v>67</v>
      </c>
    </row>
    <row r="37" spans="1:4" x14ac:dyDescent="0.25">
      <c r="A37" t="s">
        <v>35</v>
      </c>
      <c r="B37" t="s">
        <v>89</v>
      </c>
      <c r="C37" t="s">
        <v>54</v>
      </c>
      <c r="D37" s="9">
        <v>56</v>
      </c>
    </row>
    <row r="38" spans="1:4" x14ac:dyDescent="0.25">
      <c r="A38" t="s">
        <v>90</v>
      </c>
      <c r="B38" t="s">
        <v>91</v>
      </c>
      <c r="C38" t="s">
        <v>54</v>
      </c>
      <c r="D38" s="9">
        <v>57</v>
      </c>
    </row>
    <row r="39" spans="1:4" x14ac:dyDescent="0.25">
      <c r="A39" t="s">
        <v>65</v>
      </c>
      <c r="B39" t="s">
        <v>92</v>
      </c>
      <c r="C39" t="s">
        <v>54</v>
      </c>
      <c r="D39" s="9">
        <v>56</v>
      </c>
    </row>
    <row r="40" spans="1:4" x14ac:dyDescent="0.25">
      <c r="A40" t="s">
        <v>93</v>
      </c>
      <c r="B40" t="s">
        <v>94</v>
      </c>
      <c r="C40" t="s">
        <v>54</v>
      </c>
      <c r="D40" s="9">
        <v>45</v>
      </c>
    </row>
    <row r="41" spans="1:4" x14ac:dyDescent="0.25">
      <c r="A41" t="s">
        <v>78</v>
      </c>
      <c r="B41" t="s">
        <v>95</v>
      </c>
      <c r="C41" t="s">
        <v>96</v>
      </c>
      <c r="D41" s="9">
        <v>321</v>
      </c>
    </row>
    <row r="42" spans="1:4" x14ac:dyDescent="0.25">
      <c r="A42" t="s">
        <v>57</v>
      </c>
      <c r="B42" t="s">
        <v>77</v>
      </c>
      <c r="C42" t="s">
        <v>97</v>
      </c>
      <c r="D42" s="9">
        <v>56</v>
      </c>
    </row>
    <row r="43" spans="1:4" x14ac:dyDescent="0.25">
      <c r="A43" t="s">
        <v>65</v>
      </c>
      <c r="B43" t="s">
        <v>98</v>
      </c>
      <c r="C43" t="s">
        <v>99</v>
      </c>
      <c r="D43" s="9">
        <v>44</v>
      </c>
    </row>
    <row r="44" spans="1:4" x14ac:dyDescent="0.25">
      <c r="A44" t="s">
        <v>100</v>
      </c>
      <c r="B44" t="s">
        <v>101</v>
      </c>
      <c r="C44" t="s">
        <v>99</v>
      </c>
      <c r="D44" s="9">
        <v>45</v>
      </c>
    </row>
    <row r="45" spans="1:4" x14ac:dyDescent="0.25">
      <c r="A45" t="s">
        <v>102</v>
      </c>
      <c r="B45" t="s">
        <v>103</v>
      </c>
      <c r="C45" t="s">
        <v>104</v>
      </c>
      <c r="D45" s="9">
        <v>45</v>
      </c>
    </row>
    <row r="46" spans="1:4" x14ac:dyDescent="0.25">
      <c r="A46" t="s">
        <v>105</v>
      </c>
      <c r="B46" t="s">
        <v>106</v>
      </c>
      <c r="C46" t="s">
        <v>107</v>
      </c>
      <c r="D46" s="9">
        <v>45</v>
      </c>
    </row>
    <row r="47" spans="1:4" x14ac:dyDescent="0.25">
      <c r="A47" t="s">
        <v>65</v>
      </c>
      <c r="B47" t="s">
        <v>108</v>
      </c>
      <c r="C47" t="s">
        <v>109</v>
      </c>
      <c r="D47" s="9">
        <v>238</v>
      </c>
    </row>
    <row r="48" spans="1:4" x14ac:dyDescent="0.25">
      <c r="A48" t="s">
        <v>110</v>
      </c>
      <c r="B48" t="s">
        <v>111</v>
      </c>
      <c r="C48" t="s">
        <v>112</v>
      </c>
      <c r="D48" s="9">
        <v>234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cols>
    <col min="1" max="1" width="23" bestFit="1" customWidth="1"/>
  </cols>
  <sheetData>
    <row r="1" spans="1:1" x14ac:dyDescent="0.25">
      <c r="A1" t="s">
        <v>113</v>
      </c>
    </row>
    <row r="2" spans="1:1" x14ac:dyDescent="0.25">
      <c r="A2" t="s">
        <v>2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15" bestFit="1" customWidth="1"/>
  </cols>
  <sheetData>
    <row r="1" spans="1:3" x14ac:dyDescent="0.25">
      <c r="A1" t="s">
        <v>114</v>
      </c>
      <c r="B1" s="1">
        <v>7.0000000000000007E-2</v>
      </c>
      <c r="C1" t="s">
        <v>115</v>
      </c>
    </row>
    <row r="2" spans="1:3" x14ac:dyDescent="0.25">
      <c r="A2" t="s">
        <v>116</v>
      </c>
      <c r="B2">
        <v>10</v>
      </c>
      <c r="C2" t="s">
        <v>117</v>
      </c>
    </row>
    <row r="3" spans="1:3" x14ac:dyDescent="0.25">
      <c r="A3" t="s">
        <v>118</v>
      </c>
      <c r="B3" s="10">
        <v>1000</v>
      </c>
      <c r="C3" t="s">
        <v>115</v>
      </c>
    </row>
    <row r="4" spans="1:3" x14ac:dyDescent="0.25">
      <c r="A4" t="s">
        <v>119</v>
      </c>
      <c r="B4" s="11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baseColWidth="10" defaultRowHeight="15" x14ac:dyDescent="0.25"/>
  <cols>
    <col min="4" max="5" width="6.28515625" customWidth="1"/>
    <col min="6" max="6" width="13" bestFit="1" customWidth="1"/>
  </cols>
  <sheetData>
    <row r="1" spans="1:7" x14ac:dyDescent="0.25">
      <c r="A1" s="2"/>
      <c r="B1" s="2" t="s">
        <v>0</v>
      </c>
      <c r="C1" s="2" t="s">
        <v>120</v>
      </c>
      <c r="D1" s="2"/>
      <c r="E1" s="2"/>
      <c r="F1" s="2" t="s">
        <v>121</v>
      </c>
      <c r="G1" s="2" t="s">
        <v>120</v>
      </c>
    </row>
    <row r="2" spans="1:7" x14ac:dyDescent="0.25">
      <c r="A2" t="s">
        <v>122</v>
      </c>
      <c r="B2" s="12">
        <v>2850</v>
      </c>
      <c r="C2" s="1"/>
      <c r="D2" s="12"/>
      <c r="F2" s="12">
        <v>0</v>
      </c>
      <c r="G2" s="1">
        <v>0</v>
      </c>
    </row>
    <row r="3" spans="1:7" x14ac:dyDescent="0.25">
      <c r="A3" t="s">
        <v>123</v>
      </c>
      <c r="B3" s="12">
        <v>1500</v>
      </c>
      <c r="C3" s="1"/>
      <c r="D3" s="12"/>
      <c r="F3" s="12">
        <v>100</v>
      </c>
      <c r="G3" s="1">
        <v>0.01</v>
      </c>
    </row>
    <row r="4" spans="1:7" x14ac:dyDescent="0.25">
      <c r="A4" t="s">
        <v>124</v>
      </c>
      <c r="B4" s="12">
        <v>70</v>
      </c>
      <c r="C4" s="1"/>
      <c r="D4" s="12"/>
      <c r="F4" s="12">
        <v>1000</v>
      </c>
      <c r="G4" s="1">
        <v>0.03</v>
      </c>
    </row>
    <row r="5" spans="1:7" x14ac:dyDescent="0.25">
      <c r="A5" t="s">
        <v>125</v>
      </c>
      <c r="B5" s="12">
        <v>6500</v>
      </c>
      <c r="C5" s="1"/>
      <c r="D5" s="12"/>
      <c r="F5" s="12">
        <v>10000</v>
      </c>
      <c r="G5" s="1">
        <v>0.05</v>
      </c>
    </row>
    <row r="6" spans="1:7" x14ac:dyDescent="0.25">
      <c r="A6" t="s">
        <v>126</v>
      </c>
      <c r="B6" s="12">
        <v>600</v>
      </c>
      <c r="C6" s="1"/>
      <c r="D6" s="12"/>
      <c r="F6" s="12">
        <v>100000</v>
      </c>
      <c r="G6" s="1">
        <v>0.1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5"/>
  <cols>
    <col min="1" max="1" width="12.7109375" bestFit="1" customWidth="1"/>
  </cols>
  <sheetData>
    <row r="1" spans="1:2" x14ac:dyDescent="0.25">
      <c r="B1" t="s">
        <v>127</v>
      </c>
    </row>
    <row r="2" spans="1:2" x14ac:dyDescent="0.25">
      <c r="A2" t="s">
        <v>128</v>
      </c>
      <c r="B2" s="13">
        <v>0.4</v>
      </c>
    </row>
    <row r="3" spans="1:2" x14ac:dyDescent="0.25">
      <c r="A3" t="s">
        <v>129</v>
      </c>
      <c r="B3" s="13">
        <v>0.25</v>
      </c>
    </row>
    <row r="4" spans="1:2" x14ac:dyDescent="0.25">
      <c r="A4" t="s">
        <v>130</v>
      </c>
      <c r="B4" s="13">
        <v>0.15</v>
      </c>
    </row>
    <row r="5" spans="1:2" x14ac:dyDescent="0.25">
      <c r="A5" t="s">
        <v>131</v>
      </c>
      <c r="B5" s="13">
        <v>0.2</v>
      </c>
    </row>
    <row r="6" spans="1:2" x14ac:dyDescent="0.25">
      <c r="A6" t="s">
        <v>132</v>
      </c>
      <c r="B6" s="13">
        <v>1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1" max="7" width="9.14062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1300</v>
      </c>
    </row>
    <row r="3" spans="1:7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2</v>
      </c>
      <c r="B4">
        <v>100</v>
      </c>
      <c r="C4">
        <v>50</v>
      </c>
      <c r="D4">
        <v>-100</v>
      </c>
      <c r="E4">
        <v>50</v>
      </c>
      <c r="F4">
        <v>100</v>
      </c>
      <c r="G4">
        <v>200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2" max="7" width="9.14062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950</v>
      </c>
      <c r="E2">
        <v>1000</v>
      </c>
      <c r="F2">
        <v>1100</v>
      </c>
      <c r="G2">
        <v>1250</v>
      </c>
    </row>
    <row r="3" spans="1:7" x14ac:dyDescent="0.25">
      <c r="A3" t="s">
        <v>1</v>
      </c>
      <c r="B3">
        <v>970</v>
      </c>
      <c r="C3">
        <v>980</v>
      </c>
      <c r="D3">
        <v>950</v>
      </c>
      <c r="E3">
        <v>980</v>
      </c>
      <c r="F3">
        <v>1050</v>
      </c>
      <c r="G3">
        <v>1200</v>
      </c>
    </row>
    <row r="4" spans="1:7" x14ac:dyDescent="0.25">
      <c r="A4" t="s">
        <v>2</v>
      </c>
      <c r="B4">
        <f>B2-B3</f>
        <v>30</v>
      </c>
      <c r="C4">
        <f t="shared" ref="C4:G4" si="0">C2-C3</f>
        <v>20</v>
      </c>
      <c r="D4">
        <f t="shared" si="0"/>
        <v>0</v>
      </c>
      <c r="E4">
        <f t="shared" si="0"/>
        <v>20</v>
      </c>
      <c r="F4">
        <f t="shared" si="0"/>
        <v>50</v>
      </c>
      <c r="G4">
        <f t="shared" si="0"/>
        <v>50</v>
      </c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2" max="7" width="8.710937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1000</v>
      </c>
      <c r="D2">
        <v>950</v>
      </c>
      <c r="E2">
        <v>1000</v>
      </c>
      <c r="F2">
        <v>1100</v>
      </c>
      <c r="G2">
        <v>1250</v>
      </c>
    </row>
    <row r="3" spans="1:7" x14ac:dyDescent="0.25">
      <c r="A3" t="s">
        <v>1</v>
      </c>
      <c r="B3">
        <v>970</v>
      </c>
      <c r="C3">
        <v>980</v>
      </c>
      <c r="D3">
        <v>950</v>
      </c>
      <c r="E3">
        <v>980</v>
      </c>
      <c r="F3">
        <v>1050</v>
      </c>
      <c r="G3">
        <v>1200</v>
      </c>
    </row>
    <row r="4" spans="1:7" x14ac:dyDescent="0.25">
      <c r="A4" t="s">
        <v>2</v>
      </c>
      <c r="B4">
        <f>B2-B3</f>
        <v>30</v>
      </c>
      <c r="C4">
        <f t="shared" ref="C4:G4" si="0">C2-C3</f>
        <v>20</v>
      </c>
      <c r="D4">
        <f t="shared" si="0"/>
        <v>0</v>
      </c>
      <c r="E4">
        <f t="shared" si="0"/>
        <v>20</v>
      </c>
      <c r="F4">
        <f t="shared" si="0"/>
        <v>50</v>
      </c>
      <c r="G4">
        <f t="shared" si="0"/>
        <v>50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baseColWidth="10" defaultRowHeight="15" x14ac:dyDescent="0.25"/>
  <cols>
    <col min="1" max="7" width="9.14062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2</v>
      </c>
      <c r="B2">
        <v>100</v>
      </c>
      <c r="C2">
        <v>50</v>
      </c>
      <c r="D2">
        <v>-100</v>
      </c>
      <c r="E2">
        <v>50</v>
      </c>
      <c r="F2">
        <v>100</v>
      </c>
      <c r="G2">
        <v>200</v>
      </c>
    </row>
  </sheetData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baseColWidth="10" defaultRowHeight="15" x14ac:dyDescent="0.25"/>
  <cols>
    <col min="1" max="7" width="8.710937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0</v>
      </c>
      <c r="B2">
        <v>1000</v>
      </c>
      <c r="C2">
        <v>850</v>
      </c>
      <c r="D2">
        <v>800</v>
      </c>
      <c r="E2">
        <v>900</v>
      </c>
      <c r="F2">
        <v>1100</v>
      </c>
      <c r="G2">
        <v>1300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baseColWidth="10" defaultRowHeight="15" x14ac:dyDescent="0.25"/>
  <cols>
    <col min="1" max="9" width="9.85546875" customWidth="1"/>
  </cols>
  <sheetData>
    <row r="1" spans="1:9" x14ac:dyDescent="0.25">
      <c r="A1" t="s">
        <v>12</v>
      </c>
      <c r="B1">
        <v>2011</v>
      </c>
      <c r="C1">
        <v>2912</v>
      </c>
      <c r="D1">
        <v>2013</v>
      </c>
      <c r="F1" t="s">
        <v>13</v>
      </c>
      <c r="G1">
        <v>2011</v>
      </c>
      <c r="H1">
        <v>2912</v>
      </c>
      <c r="I1">
        <v>2913</v>
      </c>
    </row>
    <row r="2" spans="1:9" x14ac:dyDescent="0.25">
      <c r="A2" s="14" t="s">
        <v>0</v>
      </c>
      <c r="B2">
        <v>600</v>
      </c>
      <c r="C2">
        <v>650</v>
      </c>
      <c r="D2">
        <v>700</v>
      </c>
      <c r="F2" s="14" t="s">
        <v>0</v>
      </c>
      <c r="G2">
        <v>500</v>
      </c>
      <c r="H2">
        <v>700</v>
      </c>
      <c r="I2">
        <v>900</v>
      </c>
    </row>
    <row r="3" spans="1:9" x14ac:dyDescent="0.25">
      <c r="A3" s="14" t="s">
        <v>1</v>
      </c>
      <c r="B3">
        <v>550</v>
      </c>
      <c r="C3">
        <v>600</v>
      </c>
      <c r="D3">
        <v>650</v>
      </c>
      <c r="F3" s="14" t="s">
        <v>1</v>
      </c>
      <c r="G3">
        <v>500</v>
      </c>
      <c r="H3">
        <v>600</v>
      </c>
      <c r="I3">
        <v>700</v>
      </c>
    </row>
    <row r="4" spans="1:9" x14ac:dyDescent="0.25">
      <c r="A4" s="14" t="s">
        <v>2</v>
      </c>
      <c r="B4">
        <f>B2-B3</f>
        <v>50</v>
      </c>
      <c r="C4">
        <f t="shared" ref="C4:D4" si="0">C2-C3</f>
        <v>50</v>
      </c>
      <c r="D4">
        <f t="shared" si="0"/>
        <v>50</v>
      </c>
      <c r="F4" s="14" t="s">
        <v>2</v>
      </c>
      <c r="G4">
        <f>G2-G3</f>
        <v>0</v>
      </c>
      <c r="H4">
        <f t="shared" ref="H4:I4" si="1">H2-H3</f>
        <v>100</v>
      </c>
      <c r="I4">
        <f t="shared" si="1"/>
        <v>200</v>
      </c>
    </row>
    <row r="6" spans="1:9" x14ac:dyDescent="0.25">
      <c r="A6" s="15" t="s">
        <v>132</v>
      </c>
      <c r="B6">
        <v>2011</v>
      </c>
      <c r="C6">
        <v>2912</v>
      </c>
      <c r="D6">
        <v>2013</v>
      </c>
    </row>
    <row r="7" spans="1:9" x14ac:dyDescent="0.25">
      <c r="A7" s="14" t="s">
        <v>0</v>
      </c>
    </row>
    <row r="8" spans="1:9" x14ac:dyDescent="0.25">
      <c r="A8" s="14" t="s">
        <v>1</v>
      </c>
    </row>
    <row r="9" spans="1:9" x14ac:dyDescent="0.25">
      <c r="A9" s="14" t="s">
        <v>2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baseColWidth="10" defaultRowHeight="15" x14ac:dyDescent="0.25"/>
  <cols>
    <col min="1" max="1" width="13.28515625" bestFit="1" customWidth="1"/>
    <col min="2" max="7" width="9.140625" customWidth="1"/>
    <col min="8" max="8" width="10.85546875" bestFit="1" customWidth="1"/>
  </cols>
  <sheetData>
    <row r="1" spans="1:8" x14ac:dyDescent="0.25">
      <c r="A1" s="16"/>
      <c r="B1" s="16" t="s">
        <v>133</v>
      </c>
      <c r="C1" s="16" t="s">
        <v>134</v>
      </c>
      <c r="D1" s="16" t="s">
        <v>135</v>
      </c>
      <c r="E1" s="16" t="s">
        <v>136</v>
      </c>
      <c r="F1" s="16" t="s">
        <v>137</v>
      </c>
      <c r="G1" s="16" t="s">
        <v>138</v>
      </c>
      <c r="H1" s="16" t="s">
        <v>139</v>
      </c>
    </row>
    <row r="2" spans="1:8" x14ac:dyDescent="0.25">
      <c r="A2" s="17" t="s">
        <v>0</v>
      </c>
      <c r="B2" s="17">
        <f>B3+B4</f>
        <v>170</v>
      </c>
      <c r="C2" s="17">
        <f t="shared" ref="C2:G2" si="0">C3+C4</f>
        <v>185</v>
      </c>
      <c r="D2" s="17">
        <f t="shared" si="0"/>
        <v>200</v>
      </c>
      <c r="E2" s="17">
        <f t="shared" si="0"/>
        <v>210</v>
      </c>
      <c r="F2" s="17">
        <f t="shared" si="0"/>
        <v>230</v>
      </c>
      <c r="G2" s="17">
        <f t="shared" si="0"/>
        <v>255</v>
      </c>
      <c r="H2" s="17">
        <f>SUM(B2:G2)</f>
        <v>1250</v>
      </c>
    </row>
    <row r="3" spans="1:8" x14ac:dyDescent="0.25">
      <c r="A3" s="18" t="s">
        <v>140</v>
      </c>
      <c r="B3" s="17">
        <v>130</v>
      </c>
      <c r="C3" s="17">
        <v>135</v>
      </c>
      <c r="D3" s="17">
        <v>140</v>
      </c>
      <c r="E3" s="17">
        <v>145</v>
      </c>
      <c r="F3" s="17">
        <v>160</v>
      </c>
      <c r="G3" s="17">
        <v>175</v>
      </c>
      <c r="H3" s="17">
        <f>SUM(B3:G3)</f>
        <v>885</v>
      </c>
    </row>
    <row r="4" spans="1:8" x14ac:dyDescent="0.25">
      <c r="A4" s="18" t="s">
        <v>141</v>
      </c>
      <c r="B4" s="17">
        <f t="shared" ref="B4:H4" si="1">B5+B6</f>
        <v>40</v>
      </c>
      <c r="C4" s="17">
        <f t="shared" si="1"/>
        <v>50</v>
      </c>
      <c r="D4" s="17">
        <f t="shared" si="1"/>
        <v>60</v>
      </c>
      <c r="E4" s="17">
        <f t="shared" si="1"/>
        <v>65</v>
      </c>
      <c r="F4" s="17">
        <f t="shared" si="1"/>
        <v>70</v>
      </c>
      <c r="G4" s="17">
        <f t="shared" si="1"/>
        <v>80</v>
      </c>
      <c r="H4" s="17">
        <f t="shared" si="1"/>
        <v>365</v>
      </c>
    </row>
    <row r="5" spans="1:8" x14ac:dyDescent="0.25">
      <c r="A5" s="19" t="s">
        <v>142</v>
      </c>
      <c r="B5" s="17">
        <v>20</v>
      </c>
      <c r="C5" s="17">
        <v>20</v>
      </c>
      <c r="D5" s="17">
        <v>30</v>
      </c>
      <c r="E5" s="17">
        <v>30</v>
      </c>
      <c r="F5" s="17">
        <v>30</v>
      </c>
      <c r="G5" s="17">
        <v>40</v>
      </c>
      <c r="H5" s="17">
        <f>SUM(B5:G5)</f>
        <v>170</v>
      </c>
    </row>
    <row r="6" spans="1:8" x14ac:dyDescent="0.25">
      <c r="A6" s="19" t="s">
        <v>143</v>
      </c>
      <c r="B6" s="17">
        <v>20</v>
      </c>
      <c r="C6" s="17">
        <v>30</v>
      </c>
      <c r="D6" s="17">
        <v>30</v>
      </c>
      <c r="E6" s="17">
        <v>35</v>
      </c>
      <c r="F6" s="17">
        <v>40</v>
      </c>
      <c r="G6" s="17">
        <v>40</v>
      </c>
      <c r="H6" s="17">
        <f>SUM(B6:G6)</f>
        <v>195</v>
      </c>
    </row>
    <row r="7" spans="1:8" x14ac:dyDescent="0.25">
      <c r="A7" s="17" t="s">
        <v>1</v>
      </c>
      <c r="B7" s="17">
        <f>B8+B9+B10+B11</f>
        <v>157</v>
      </c>
      <c r="C7" s="17">
        <f t="shared" ref="C7:H7" si="2">C8+C9+C10+C11</f>
        <v>166</v>
      </c>
      <c r="D7" s="17">
        <f t="shared" si="2"/>
        <v>180</v>
      </c>
      <c r="E7" s="17">
        <f t="shared" si="2"/>
        <v>186</v>
      </c>
      <c r="F7" s="17">
        <f t="shared" si="2"/>
        <v>203</v>
      </c>
      <c r="G7" s="17">
        <f t="shared" si="2"/>
        <v>218</v>
      </c>
      <c r="H7" s="17">
        <f t="shared" si="2"/>
        <v>1110</v>
      </c>
    </row>
    <row r="8" spans="1:8" x14ac:dyDescent="0.25">
      <c r="A8" s="18" t="s">
        <v>144</v>
      </c>
      <c r="B8" s="17">
        <v>100</v>
      </c>
      <c r="C8" s="17">
        <v>111</v>
      </c>
      <c r="D8" s="17">
        <v>120</v>
      </c>
      <c r="E8" s="17">
        <v>126</v>
      </c>
      <c r="F8" s="17">
        <v>138</v>
      </c>
      <c r="G8" s="17">
        <v>153</v>
      </c>
      <c r="H8" s="17">
        <f>SUM(B8:G8)</f>
        <v>748</v>
      </c>
    </row>
    <row r="9" spans="1:8" x14ac:dyDescent="0.25">
      <c r="A9" s="18" t="s">
        <v>145</v>
      </c>
      <c r="B9" s="17">
        <v>27</v>
      </c>
      <c r="C9" s="17">
        <v>25</v>
      </c>
      <c r="D9" s="17">
        <v>30</v>
      </c>
      <c r="E9" s="17">
        <v>30</v>
      </c>
      <c r="F9" s="17">
        <v>35</v>
      </c>
      <c r="G9" s="17">
        <v>35</v>
      </c>
      <c r="H9" s="17">
        <f t="shared" ref="H9:H11" si="3">SUM(B9:G9)</f>
        <v>182</v>
      </c>
    </row>
    <row r="10" spans="1:8" x14ac:dyDescent="0.25">
      <c r="A10" s="18" t="s">
        <v>146</v>
      </c>
      <c r="B10" s="17">
        <v>20</v>
      </c>
      <c r="C10" s="17">
        <v>20</v>
      </c>
      <c r="D10" s="17">
        <v>20</v>
      </c>
      <c r="E10" s="17">
        <v>20</v>
      </c>
      <c r="F10" s="17">
        <v>20</v>
      </c>
      <c r="G10" s="17">
        <v>20</v>
      </c>
      <c r="H10" s="17">
        <f t="shared" si="3"/>
        <v>120</v>
      </c>
    </row>
    <row r="11" spans="1:8" x14ac:dyDescent="0.25">
      <c r="A11" s="18" t="s">
        <v>147</v>
      </c>
      <c r="B11" s="17">
        <v>10</v>
      </c>
      <c r="C11" s="17">
        <v>10</v>
      </c>
      <c r="D11" s="17">
        <v>10</v>
      </c>
      <c r="E11" s="17">
        <v>10</v>
      </c>
      <c r="F11" s="17">
        <v>10</v>
      </c>
      <c r="G11" s="17">
        <v>10</v>
      </c>
      <c r="H11" s="17">
        <f t="shared" si="3"/>
        <v>60</v>
      </c>
    </row>
    <row r="12" spans="1:8" x14ac:dyDescent="0.25">
      <c r="A12" s="17" t="s">
        <v>2</v>
      </c>
      <c r="B12" s="17">
        <f t="shared" ref="B12:H12" si="4">B2-B7</f>
        <v>13</v>
      </c>
      <c r="C12" s="17">
        <f t="shared" si="4"/>
        <v>19</v>
      </c>
      <c r="D12" s="17">
        <f t="shared" si="4"/>
        <v>20</v>
      </c>
      <c r="E12" s="17">
        <f t="shared" si="4"/>
        <v>24</v>
      </c>
      <c r="F12" s="17">
        <f t="shared" si="4"/>
        <v>27</v>
      </c>
      <c r="G12" s="17">
        <f t="shared" si="4"/>
        <v>37</v>
      </c>
      <c r="H12" s="17">
        <f t="shared" si="4"/>
        <v>140</v>
      </c>
    </row>
  </sheetData>
  <pageMargins left="0.7" right="0.7" top="0.78740157499999996" bottom="0.78740157499999996" header="0.3" footer="0.3"/>
  <ignoredErrors>
    <ignoredError sqref="H4 H7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baseColWidth="10" defaultRowHeight="15" x14ac:dyDescent="0.25"/>
  <cols>
    <col min="1" max="4" width="9.7109375" customWidth="1"/>
  </cols>
  <sheetData>
    <row r="1" spans="1:4" x14ac:dyDescent="0.25">
      <c r="A1" s="15"/>
      <c r="B1">
        <v>2011</v>
      </c>
      <c r="C1">
        <v>2012</v>
      </c>
      <c r="D1">
        <v>2013</v>
      </c>
    </row>
    <row r="2" spans="1:4" x14ac:dyDescent="0.25">
      <c r="A2" s="15" t="s">
        <v>0</v>
      </c>
      <c r="B2">
        <v>1100</v>
      </c>
      <c r="C2">
        <v>1350</v>
      </c>
      <c r="D2">
        <v>1600</v>
      </c>
    </row>
    <row r="3" spans="1:4" x14ac:dyDescent="0.25">
      <c r="A3" s="15" t="s">
        <v>1</v>
      </c>
      <c r="B3">
        <v>1050</v>
      </c>
      <c r="C3">
        <v>1200</v>
      </c>
      <c r="D3">
        <v>1350</v>
      </c>
    </row>
    <row r="4" spans="1:4" x14ac:dyDescent="0.25">
      <c r="A4" s="15" t="s">
        <v>2</v>
      </c>
      <c r="B4">
        <f>B2-B3</f>
        <v>50</v>
      </c>
      <c r="C4">
        <f t="shared" ref="C4:D4" si="0">C2-C3</f>
        <v>150</v>
      </c>
      <c r="D4">
        <f t="shared" si="0"/>
        <v>250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 x14ac:dyDescent="0.25"/>
  <cols>
    <col min="1" max="1" width="15.28515625" bestFit="1" customWidth="1"/>
  </cols>
  <sheetData>
    <row r="1" spans="1:2" x14ac:dyDescent="0.25">
      <c r="A1" t="s">
        <v>0</v>
      </c>
      <c r="B1" s="3">
        <v>1000</v>
      </c>
    </row>
    <row r="2" spans="1:2" x14ac:dyDescent="0.25">
      <c r="A2" t="s">
        <v>1</v>
      </c>
      <c r="B2" s="3">
        <f>B3+B4</f>
        <v>900</v>
      </c>
    </row>
    <row r="3" spans="1:2" x14ac:dyDescent="0.25">
      <c r="A3" s="14" t="s">
        <v>148</v>
      </c>
      <c r="B3" s="3">
        <f>0.7*B1</f>
        <v>700</v>
      </c>
    </row>
    <row r="4" spans="1:2" x14ac:dyDescent="0.25">
      <c r="A4" s="14" t="s">
        <v>149</v>
      </c>
      <c r="B4" s="3">
        <v>200</v>
      </c>
    </row>
    <row r="5" spans="1:2" x14ac:dyDescent="0.25">
      <c r="A5" t="s">
        <v>2</v>
      </c>
      <c r="B5" s="3">
        <f>B1-B2</f>
        <v>100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/>
  </sheetViews>
  <sheetFormatPr baseColWidth="10" defaultRowHeight="15" x14ac:dyDescent="0.25"/>
  <cols>
    <col min="2" max="2" width="12" bestFit="1" customWidth="1"/>
    <col min="3" max="3" width="17" bestFit="1" customWidth="1"/>
    <col min="4" max="5" width="13.85546875" bestFit="1" customWidth="1"/>
  </cols>
  <sheetData>
    <row r="1" spans="1:5" ht="15.75" thickBot="1" x14ac:dyDescent="0.3">
      <c r="A1" s="20" t="s">
        <v>19</v>
      </c>
      <c r="B1" s="20" t="s">
        <v>20</v>
      </c>
      <c r="C1" s="20" t="s">
        <v>21</v>
      </c>
      <c r="D1" s="20" t="s">
        <v>150</v>
      </c>
      <c r="E1" s="21" t="s">
        <v>151</v>
      </c>
    </row>
    <row r="2" spans="1:5" x14ac:dyDescent="0.25">
      <c r="A2" t="s">
        <v>52</v>
      </c>
      <c r="B2" t="s">
        <v>53</v>
      </c>
      <c r="C2" t="s">
        <v>54</v>
      </c>
      <c r="D2" t="s">
        <v>152</v>
      </c>
      <c r="E2" s="22">
        <v>234</v>
      </c>
    </row>
    <row r="3" spans="1:5" x14ac:dyDescent="0.25">
      <c r="A3" t="s">
        <v>35</v>
      </c>
      <c r="B3" t="s">
        <v>36</v>
      </c>
      <c r="C3" t="s">
        <v>37</v>
      </c>
      <c r="D3" t="s">
        <v>153</v>
      </c>
      <c r="E3" s="22">
        <v>2556</v>
      </c>
    </row>
    <row r="4" spans="1:5" x14ac:dyDescent="0.25">
      <c r="A4" t="s">
        <v>65</v>
      </c>
      <c r="B4" t="s">
        <v>98</v>
      </c>
      <c r="C4" t="s">
        <v>99</v>
      </c>
      <c r="D4" t="s">
        <v>154</v>
      </c>
      <c r="E4" s="22">
        <v>44</v>
      </c>
    </row>
    <row r="5" spans="1:5" x14ac:dyDescent="0.25">
      <c r="A5" t="s">
        <v>26</v>
      </c>
      <c r="B5" t="s">
        <v>27</v>
      </c>
      <c r="C5" t="s">
        <v>28</v>
      </c>
      <c r="D5" t="s">
        <v>155</v>
      </c>
      <c r="E5" s="22">
        <v>453</v>
      </c>
    </row>
    <row r="6" spans="1:5" x14ac:dyDescent="0.25">
      <c r="A6" t="s">
        <v>55</v>
      </c>
      <c r="B6" t="s">
        <v>30</v>
      </c>
      <c r="C6" t="s">
        <v>54</v>
      </c>
      <c r="D6" t="s">
        <v>156</v>
      </c>
      <c r="E6" s="22">
        <v>33</v>
      </c>
    </row>
    <row r="7" spans="1:5" x14ac:dyDescent="0.25">
      <c r="A7" t="s">
        <v>38</v>
      </c>
      <c r="B7" t="s">
        <v>56</v>
      </c>
      <c r="C7" t="s">
        <v>54</v>
      </c>
      <c r="D7" t="s">
        <v>157</v>
      </c>
      <c r="E7" s="22">
        <v>679</v>
      </c>
    </row>
    <row r="8" spans="1:5" x14ac:dyDescent="0.25">
      <c r="A8" t="s">
        <v>57</v>
      </c>
      <c r="B8" t="s">
        <v>58</v>
      </c>
      <c r="C8" t="s">
        <v>54</v>
      </c>
      <c r="D8" t="s">
        <v>158</v>
      </c>
      <c r="E8" s="22">
        <v>5557</v>
      </c>
    </row>
    <row r="9" spans="1:5" x14ac:dyDescent="0.25">
      <c r="A9" t="s">
        <v>26</v>
      </c>
      <c r="B9" t="s">
        <v>33</v>
      </c>
      <c r="C9" t="s">
        <v>54</v>
      </c>
      <c r="D9" t="s">
        <v>152</v>
      </c>
      <c r="E9" s="22">
        <v>34</v>
      </c>
    </row>
    <row r="10" spans="1:5" x14ac:dyDescent="0.25">
      <c r="A10" t="s">
        <v>59</v>
      </c>
      <c r="B10" t="s">
        <v>60</v>
      </c>
      <c r="C10" t="s">
        <v>54</v>
      </c>
      <c r="D10" t="s">
        <v>153</v>
      </c>
      <c r="E10" s="22">
        <v>445</v>
      </c>
    </row>
    <row r="11" spans="1:5" x14ac:dyDescent="0.25">
      <c r="A11" t="s">
        <v>100</v>
      </c>
      <c r="B11" t="s">
        <v>101</v>
      </c>
      <c r="C11" t="s">
        <v>99</v>
      </c>
      <c r="D11" t="s">
        <v>152</v>
      </c>
      <c r="E11" s="22">
        <v>45</v>
      </c>
    </row>
    <row r="12" spans="1:5" x14ac:dyDescent="0.25">
      <c r="A12" t="s">
        <v>61</v>
      </c>
      <c r="B12" t="s">
        <v>62</v>
      </c>
      <c r="C12" t="s">
        <v>54</v>
      </c>
      <c r="D12" t="s">
        <v>154</v>
      </c>
      <c r="E12" s="22">
        <v>579</v>
      </c>
    </row>
    <row r="13" spans="1:5" x14ac:dyDescent="0.25">
      <c r="A13" t="s">
        <v>63</v>
      </c>
      <c r="B13" t="s">
        <v>64</v>
      </c>
      <c r="C13" t="s">
        <v>54</v>
      </c>
      <c r="D13" t="s">
        <v>155</v>
      </c>
      <c r="E13" s="22">
        <v>34</v>
      </c>
    </row>
    <row r="14" spans="1:5" x14ac:dyDescent="0.25">
      <c r="A14" t="s">
        <v>65</v>
      </c>
      <c r="B14" t="s">
        <v>108</v>
      </c>
      <c r="C14" t="s">
        <v>109</v>
      </c>
      <c r="D14" t="s">
        <v>156</v>
      </c>
      <c r="E14" s="22">
        <v>238</v>
      </c>
    </row>
    <row r="15" spans="1:5" x14ac:dyDescent="0.25">
      <c r="A15" t="s">
        <v>65</v>
      </c>
      <c r="B15" t="s">
        <v>66</v>
      </c>
      <c r="C15" t="s">
        <v>54</v>
      </c>
      <c r="D15" t="s">
        <v>157</v>
      </c>
      <c r="E15" s="22">
        <v>77</v>
      </c>
    </row>
    <row r="16" spans="1:5" x14ac:dyDescent="0.25">
      <c r="A16" t="s">
        <v>67</v>
      </c>
      <c r="B16" t="s">
        <v>68</v>
      </c>
      <c r="C16" t="s">
        <v>54</v>
      </c>
      <c r="D16" t="s">
        <v>152</v>
      </c>
      <c r="E16" s="22">
        <v>124</v>
      </c>
    </row>
    <row r="17" spans="1:5" x14ac:dyDescent="0.25">
      <c r="A17" t="s">
        <v>26</v>
      </c>
      <c r="B17" t="s">
        <v>45</v>
      </c>
      <c r="C17" t="s">
        <v>46</v>
      </c>
      <c r="D17" t="s">
        <v>154</v>
      </c>
      <c r="E17" s="22">
        <v>567</v>
      </c>
    </row>
    <row r="18" spans="1:5" x14ac:dyDescent="0.25">
      <c r="A18" t="s">
        <v>57</v>
      </c>
      <c r="B18" t="s">
        <v>77</v>
      </c>
      <c r="C18" t="s">
        <v>97</v>
      </c>
      <c r="D18" t="s">
        <v>155</v>
      </c>
      <c r="E18" s="22">
        <v>56</v>
      </c>
    </row>
    <row r="19" spans="1:5" x14ac:dyDescent="0.25">
      <c r="A19" t="s">
        <v>69</v>
      </c>
      <c r="B19" t="s">
        <v>30</v>
      </c>
      <c r="C19" t="s">
        <v>54</v>
      </c>
      <c r="D19" t="s">
        <v>158</v>
      </c>
      <c r="E19" s="22">
        <v>24</v>
      </c>
    </row>
    <row r="20" spans="1:5" x14ac:dyDescent="0.25">
      <c r="A20" t="s">
        <v>70</v>
      </c>
      <c r="B20" t="s">
        <v>71</v>
      </c>
      <c r="C20" t="s">
        <v>54</v>
      </c>
      <c r="D20" t="s">
        <v>154</v>
      </c>
      <c r="E20" s="22">
        <v>67</v>
      </c>
    </row>
    <row r="21" spans="1:5" x14ac:dyDescent="0.25">
      <c r="A21" t="s">
        <v>38</v>
      </c>
      <c r="B21" t="s">
        <v>39</v>
      </c>
      <c r="C21" t="s">
        <v>37</v>
      </c>
      <c r="D21" t="s">
        <v>158</v>
      </c>
      <c r="E21" s="22">
        <v>45</v>
      </c>
    </row>
    <row r="22" spans="1:5" x14ac:dyDescent="0.25">
      <c r="A22" t="s">
        <v>72</v>
      </c>
      <c r="B22" t="s">
        <v>73</v>
      </c>
      <c r="C22" t="s">
        <v>54</v>
      </c>
      <c r="D22" t="s">
        <v>157</v>
      </c>
      <c r="E22" s="22">
        <v>986</v>
      </c>
    </row>
    <row r="23" spans="1:5" x14ac:dyDescent="0.25">
      <c r="A23" t="s">
        <v>74</v>
      </c>
      <c r="B23" t="s">
        <v>30</v>
      </c>
      <c r="C23" t="s">
        <v>54</v>
      </c>
      <c r="D23" t="s">
        <v>153</v>
      </c>
      <c r="E23" s="22">
        <v>6</v>
      </c>
    </row>
    <row r="24" spans="1:5" x14ac:dyDescent="0.25">
      <c r="A24" t="s">
        <v>35</v>
      </c>
      <c r="B24" t="s">
        <v>75</v>
      </c>
      <c r="C24" t="s">
        <v>54</v>
      </c>
      <c r="D24" t="s">
        <v>153</v>
      </c>
      <c r="E24" s="22">
        <v>89</v>
      </c>
    </row>
    <row r="25" spans="1:5" x14ac:dyDescent="0.25">
      <c r="A25" t="s">
        <v>47</v>
      </c>
      <c r="B25" t="s">
        <v>48</v>
      </c>
      <c r="C25" t="s">
        <v>49</v>
      </c>
      <c r="D25" t="s">
        <v>159</v>
      </c>
      <c r="E25" s="22">
        <v>89</v>
      </c>
    </row>
    <row r="26" spans="1:5" x14ac:dyDescent="0.25">
      <c r="A26" t="s">
        <v>76</v>
      </c>
      <c r="B26" t="s">
        <v>77</v>
      </c>
      <c r="C26" t="s">
        <v>54</v>
      </c>
      <c r="D26" t="s">
        <v>156</v>
      </c>
      <c r="E26" s="22">
        <v>777</v>
      </c>
    </row>
    <row r="27" spans="1:5" x14ac:dyDescent="0.25">
      <c r="A27" t="s">
        <v>50</v>
      </c>
      <c r="B27" t="s">
        <v>51</v>
      </c>
      <c r="C27" t="s">
        <v>49</v>
      </c>
      <c r="D27" t="s">
        <v>159</v>
      </c>
      <c r="E27" s="22">
        <v>567</v>
      </c>
    </row>
    <row r="28" spans="1:5" x14ac:dyDescent="0.25">
      <c r="A28" t="s">
        <v>78</v>
      </c>
      <c r="B28" t="s">
        <v>79</v>
      </c>
      <c r="C28" t="s">
        <v>54</v>
      </c>
      <c r="D28" t="s">
        <v>158</v>
      </c>
      <c r="E28" s="22">
        <v>123</v>
      </c>
    </row>
    <row r="29" spans="1:5" x14ac:dyDescent="0.25">
      <c r="A29" t="s">
        <v>78</v>
      </c>
      <c r="B29" t="s">
        <v>95</v>
      </c>
      <c r="C29" t="s">
        <v>96</v>
      </c>
      <c r="D29" t="s">
        <v>152</v>
      </c>
      <c r="E29" s="22">
        <v>321</v>
      </c>
    </row>
    <row r="30" spans="1:5" x14ac:dyDescent="0.25">
      <c r="A30" t="s">
        <v>35</v>
      </c>
      <c r="B30" t="s">
        <v>27</v>
      </c>
      <c r="C30" t="s">
        <v>54</v>
      </c>
      <c r="D30" t="s">
        <v>158</v>
      </c>
      <c r="E30" s="22">
        <v>12</v>
      </c>
    </row>
    <row r="31" spans="1:5" x14ac:dyDescent="0.25">
      <c r="A31" t="s">
        <v>26</v>
      </c>
      <c r="B31" t="s">
        <v>40</v>
      </c>
      <c r="C31" t="s">
        <v>41</v>
      </c>
      <c r="D31" t="s">
        <v>158</v>
      </c>
      <c r="E31" s="22">
        <v>34</v>
      </c>
    </row>
    <row r="32" spans="1:5" x14ac:dyDescent="0.25">
      <c r="A32" t="s">
        <v>80</v>
      </c>
      <c r="B32" t="s">
        <v>81</v>
      </c>
      <c r="C32" t="s">
        <v>54</v>
      </c>
      <c r="D32" t="s">
        <v>159</v>
      </c>
      <c r="E32" s="22">
        <v>555</v>
      </c>
    </row>
    <row r="33" spans="1:5" x14ac:dyDescent="0.25">
      <c r="A33" t="s">
        <v>82</v>
      </c>
      <c r="B33" t="s">
        <v>83</v>
      </c>
      <c r="C33" t="s">
        <v>54</v>
      </c>
      <c r="D33" t="s">
        <v>152</v>
      </c>
      <c r="E33" s="22">
        <v>56</v>
      </c>
    </row>
    <row r="34" spans="1:5" x14ac:dyDescent="0.25">
      <c r="A34" t="s">
        <v>110</v>
      </c>
      <c r="B34" t="s">
        <v>111</v>
      </c>
      <c r="C34" t="s">
        <v>112</v>
      </c>
      <c r="D34" t="s">
        <v>158</v>
      </c>
      <c r="E34" s="22">
        <v>234</v>
      </c>
    </row>
    <row r="35" spans="1:5" x14ac:dyDescent="0.25">
      <c r="A35" t="s">
        <v>35</v>
      </c>
      <c r="B35" t="s">
        <v>84</v>
      </c>
      <c r="C35" t="s">
        <v>54</v>
      </c>
      <c r="D35" t="s">
        <v>154</v>
      </c>
      <c r="E35" s="22">
        <v>77</v>
      </c>
    </row>
    <row r="36" spans="1:5" x14ac:dyDescent="0.25">
      <c r="A36" t="s">
        <v>29</v>
      </c>
      <c r="B36" t="s">
        <v>30</v>
      </c>
      <c r="C36" t="s">
        <v>31</v>
      </c>
      <c r="D36" t="s">
        <v>158</v>
      </c>
      <c r="E36" s="22">
        <v>678</v>
      </c>
    </row>
    <row r="37" spans="1:5" x14ac:dyDescent="0.25">
      <c r="A37" t="s">
        <v>23</v>
      </c>
      <c r="B37" t="s">
        <v>24</v>
      </c>
      <c r="C37" t="s">
        <v>25</v>
      </c>
      <c r="D37" t="s">
        <v>152</v>
      </c>
      <c r="E37" s="22">
        <v>835</v>
      </c>
    </row>
    <row r="38" spans="1:5" x14ac:dyDescent="0.25">
      <c r="A38" t="s">
        <v>102</v>
      </c>
      <c r="B38" t="s">
        <v>103</v>
      </c>
      <c r="C38" t="s">
        <v>104</v>
      </c>
      <c r="D38" t="s">
        <v>157</v>
      </c>
      <c r="E38" s="22">
        <v>45</v>
      </c>
    </row>
    <row r="39" spans="1:5" x14ac:dyDescent="0.25">
      <c r="A39" t="s">
        <v>105</v>
      </c>
      <c r="B39" t="s">
        <v>106</v>
      </c>
      <c r="C39" t="s">
        <v>107</v>
      </c>
      <c r="D39" t="s">
        <v>154</v>
      </c>
      <c r="E39" s="22">
        <v>45</v>
      </c>
    </row>
    <row r="40" spans="1:5" x14ac:dyDescent="0.25">
      <c r="A40" t="s">
        <v>42</v>
      </c>
      <c r="B40" t="s">
        <v>43</v>
      </c>
      <c r="C40" t="s">
        <v>44</v>
      </c>
      <c r="D40" t="s">
        <v>155</v>
      </c>
      <c r="E40" s="22">
        <v>794</v>
      </c>
    </row>
    <row r="41" spans="1:5" x14ac:dyDescent="0.25">
      <c r="A41" t="s">
        <v>57</v>
      </c>
      <c r="B41" t="s">
        <v>39</v>
      </c>
      <c r="C41" t="s">
        <v>54</v>
      </c>
      <c r="D41" t="s">
        <v>156</v>
      </c>
      <c r="E41" s="22">
        <v>35</v>
      </c>
    </row>
    <row r="42" spans="1:5" x14ac:dyDescent="0.25">
      <c r="A42" t="s">
        <v>85</v>
      </c>
      <c r="B42" t="s">
        <v>86</v>
      </c>
      <c r="C42" t="s">
        <v>54</v>
      </c>
      <c r="D42" t="s">
        <v>159</v>
      </c>
      <c r="E42" s="22">
        <v>77</v>
      </c>
    </row>
    <row r="43" spans="1:5" x14ac:dyDescent="0.25">
      <c r="A43" t="s">
        <v>32</v>
      </c>
      <c r="B43" t="s">
        <v>33</v>
      </c>
      <c r="C43" t="s">
        <v>34</v>
      </c>
      <c r="D43" t="s">
        <v>153</v>
      </c>
      <c r="E43" s="22">
        <v>89</v>
      </c>
    </row>
    <row r="44" spans="1:5" x14ac:dyDescent="0.25">
      <c r="A44" t="s">
        <v>87</v>
      </c>
      <c r="B44" t="s">
        <v>88</v>
      </c>
      <c r="C44" t="s">
        <v>54</v>
      </c>
      <c r="D44" t="s">
        <v>156</v>
      </c>
      <c r="E44" s="22">
        <v>67</v>
      </c>
    </row>
    <row r="45" spans="1:5" x14ac:dyDescent="0.25">
      <c r="A45" t="s">
        <v>35</v>
      </c>
      <c r="B45" t="s">
        <v>89</v>
      </c>
      <c r="C45" t="s">
        <v>54</v>
      </c>
      <c r="D45" t="s">
        <v>152</v>
      </c>
      <c r="E45" s="22">
        <v>56</v>
      </c>
    </row>
    <row r="46" spans="1:5" x14ac:dyDescent="0.25">
      <c r="A46" t="s">
        <v>90</v>
      </c>
      <c r="B46" t="s">
        <v>91</v>
      </c>
      <c r="C46" t="s">
        <v>54</v>
      </c>
      <c r="D46" t="s">
        <v>152</v>
      </c>
      <c r="E46" s="22">
        <v>57</v>
      </c>
    </row>
    <row r="47" spans="1:5" x14ac:dyDescent="0.25">
      <c r="A47" t="s">
        <v>65</v>
      </c>
      <c r="B47" t="s">
        <v>92</v>
      </c>
      <c r="C47" t="s">
        <v>54</v>
      </c>
      <c r="D47" t="s">
        <v>153</v>
      </c>
      <c r="E47" s="22">
        <v>56</v>
      </c>
    </row>
    <row r="48" spans="1:5" x14ac:dyDescent="0.25">
      <c r="A48" t="s">
        <v>93</v>
      </c>
      <c r="B48" t="s">
        <v>94</v>
      </c>
      <c r="C48" t="s">
        <v>54</v>
      </c>
      <c r="D48" t="s">
        <v>159</v>
      </c>
      <c r="E48" s="22">
        <v>45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/>
  </sheetViews>
  <sheetFormatPr baseColWidth="10" defaultRowHeight="15" x14ac:dyDescent="0.25"/>
  <cols>
    <col min="1" max="1" width="11.140625" bestFit="1" customWidth="1"/>
    <col min="2" max="2" width="12" bestFit="1" customWidth="1"/>
    <col min="3" max="3" width="17" bestFit="1" customWidth="1"/>
    <col min="4" max="4" width="13.85546875" bestFit="1" customWidth="1"/>
    <col min="5" max="5" width="13.28515625" bestFit="1" customWidth="1"/>
  </cols>
  <sheetData>
    <row r="1" spans="1:5" x14ac:dyDescent="0.25">
      <c r="A1" s="24" t="s">
        <v>19</v>
      </c>
      <c r="B1" s="24" t="s">
        <v>20</v>
      </c>
      <c r="C1" s="24" t="s">
        <v>21</v>
      </c>
      <c r="D1" s="24" t="s">
        <v>150</v>
      </c>
      <c r="E1" s="24" t="s">
        <v>160</v>
      </c>
    </row>
    <row r="2" spans="1:5" x14ac:dyDescent="0.25">
      <c r="A2" t="s">
        <v>52</v>
      </c>
      <c r="B2" t="s">
        <v>53</v>
      </c>
      <c r="C2" t="s">
        <v>54</v>
      </c>
      <c r="D2" t="s">
        <v>152</v>
      </c>
      <c r="E2" s="9">
        <v>234</v>
      </c>
    </row>
    <row r="3" spans="1:5" x14ac:dyDescent="0.25">
      <c r="A3" t="s">
        <v>35</v>
      </c>
      <c r="B3" t="s">
        <v>36</v>
      </c>
      <c r="C3" t="s">
        <v>37</v>
      </c>
      <c r="D3" t="s">
        <v>153</v>
      </c>
      <c r="E3" s="9">
        <v>2556</v>
      </c>
    </row>
    <row r="4" spans="1:5" x14ac:dyDescent="0.25">
      <c r="A4" t="s">
        <v>65</v>
      </c>
      <c r="B4" t="s">
        <v>98</v>
      </c>
      <c r="C4" t="s">
        <v>99</v>
      </c>
      <c r="D4" t="s">
        <v>154</v>
      </c>
      <c r="E4" s="9">
        <v>44</v>
      </c>
    </row>
    <row r="5" spans="1:5" x14ac:dyDescent="0.25">
      <c r="A5" t="s">
        <v>26</v>
      </c>
      <c r="B5" t="s">
        <v>27</v>
      </c>
      <c r="C5" t="s">
        <v>28</v>
      </c>
      <c r="D5" t="s">
        <v>155</v>
      </c>
      <c r="E5" s="9">
        <v>453</v>
      </c>
    </row>
    <row r="6" spans="1:5" x14ac:dyDescent="0.25">
      <c r="A6" t="s">
        <v>55</v>
      </c>
      <c r="B6" t="s">
        <v>30</v>
      </c>
      <c r="C6" t="s">
        <v>54</v>
      </c>
      <c r="D6" t="s">
        <v>156</v>
      </c>
      <c r="E6" s="9">
        <v>33</v>
      </c>
    </row>
    <row r="7" spans="1:5" x14ac:dyDescent="0.25">
      <c r="A7" t="s">
        <v>38</v>
      </c>
      <c r="B7" t="s">
        <v>56</v>
      </c>
      <c r="C7" t="s">
        <v>54</v>
      </c>
      <c r="D7" t="s">
        <v>157</v>
      </c>
      <c r="E7" s="9">
        <v>679</v>
      </c>
    </row>
    <row r="8" spans="1:5" x14ac:dyDescent="0.25">
      <c r="A8" t="s">
        <v>57</v>
      </c>
      <c r="B8" t="s">
        <v>58</v>
      </c>
      <c r="C8" t="s">
        <v>54</v>
      </c>
      <c r="D8" t="s">
        <v>158</v>
      </c>
      <c r="E8" s="9">
        <v>5557</v>
      </c>
    </row>
    <row r="9" spans="1:5" x14ac:dyDescent="0.25">
      <c r="A9" t="s">
        <v>26</v>
      </c>
      <c r="B9" t="s">
        <v>33</v>
      </c>
      <c r="C9" t="s">
        <v>54</v>
      </c>
      <c r="D9" t="s">
        <v>152</v>
      </c>
      <c r="E9" s="9">
        <v>34</v>
      </c>
    </row>
    <row r="10" spans="1:5" x14ac:dyDescent="0.25">
      <c r="A10" t="s">
        <v>59</v>
      </c>
      <c r="B10" t="s">
        <v>60</v>
      </c>
      <c r="C10" t="s">
        <v>54</v>
      </c>
      <c r="D10" t="s">
        <v>153</v>
      </c>
      <c r="E10" s="9">
        <v>445</v>
      </c>
    </row>
    <row r="11" spans="1:5" x14ac:dyDescent="0.25">
      <c r="A11" t="s">
        <v>100</v>
      </c>
      <c r="B11" t="s">
        <v>101</v>
      </c>
      <c r="C11" t="s">
        <v>99</v>
      </c>
      <c r="D11" t="s">
        <v>152</v>
      </c>
      <c r="E11" s="9">
        <v>45</v>
      </c>
    </row>
    <row r="12" spans="1:5" x14ac:dyDescent="0.25">
      <c r="A12" t="s">
        <v>61</v>
      </c>
      <c r="B12" t="s">
        <v>62</v>
      </c>
      <c r="C12" t="s">
        <v>54</v>
      </c>
      <c r="D12" t="s">
        <v>154</v>
      </c>
      <c r="E12" s="9">
        <v>579</v>
      </c>
    </row>
    <row r="13" spans="1:5" x14ac:dyDescent="0.25">
      <c r="A13" t="s">
        <v>63</v>
      </c>
      <c r="B13" t="s">
        <v>64</v>
      </c>
      <c r="C13" t="s">
        <v>54</v>
      </c>
      <c r="D13" t="s">
        <v>155</v>
      </c>
      <c r="E13" s="9">
        <v>34</v>
      </c>
    </row>
    <row r="14" spans="1:5" x14ac:dyDescent="0.25">
      <c r="A14" t="s">
        <v>65</v>
      </c>
      <c r="B14" t="s">
        <v>108</v>
      </c>
      <c r="C14" t="s">
        <v>109</v>
      </c>
      <c r="D14" t="s">
        <v>156</v>
      </c>
      <c r="E14" s="9">
        <v>238</v>
      </c>
    </row>
    <row r="15" spans="1:5" x14ac:dyDescent="0.25">
      <c r="A15" t="s">
        <v>65</v>
      </c>
      <c r="B15" t="s">
        <v>66</v>
      </c>
      <c r="C15" t="s">
        <v>54</v>
      </c>
      <c r="D15" t="s">
        <v>157</v>
      </c>
      <c r="E15" s="9">
        <v>77</v>
      </c>
    </row>
    <row r="16" spans="1:5" x14ac:dyDescent="0.25">
      <c r="A16" t="s">
        <v>67</v>
      </c>
      <c r="B16" t="s">
        <v>68</v>
      </c>
      <c r="C16" t="s">
        <v>54</v>
      </c>
      <c r="D16" t="s">
        <v>152</v>
      </c>
      <c r="E16" s="9">
        <v>124</v>
      </c>
    </row>
    <row r="17" spans="1:5" x14ac:dyDescent="0.25">
      <c r="A17" t="s">
        <v>26</v>
      </c>
      <c r="B17" t="s">
        <v>45</v>
      </c>
      <c r="C17" t="s">
        <v>46</v>
      </c>
      <c r="D17" t="s">
        <v>154</v>
      </c>
      <c r="E17" s="9">
        <v>567</v>
      </c>
    </row>
    <row r="18" spans="1:5" x14ac:dyDescent="0.25">
      <c r="A18" t="s">
        <v>57</v>
      </c>
      <c r="B18" t="s">
        <v>77</v>
      </c>
      <c r="C18" t="s">
        <v>97</v>
      </c>
      <c r="D18" t="s">
        <v>155</v>
      </c>
      <c r="E18" s="9">
        <v>56</v>
      </c>
    </row>
    <row r="19" spans="1:5" x14ac:dyDescent="0.25">
      <c r="A19" t="s">
        <v>69</v>
      </c>
      <c r="B19" t="s">
        <v>30</v>
      </c>
      <c r="C19" t="s">
        <v>54</v>
      </c>
      <c r="D19" t="s">
        <v>158</v>
      </c>
      <c r="E19" s="9">
        <v>24</v>
      </c>
    </row>
    <row r="20" spans="1:5" x14ac:dyDescent="0.25">
      <c r="A20" t="s">
        <v>70</v>
      </c>
      <c r="B20" t="s">
        <v>71</v>
      </c>
      <c r="C20" t="s">
        <v>54</v>
      </c>
      <c r="D20" t="s">
        <v>154</v>
      </c>
      <c r="E20" s="9">
        <v>67</v>
      </c>
    </row>
    <row r="21" spans="1:5" x14ac:dyDescent="0.25">
      <c r="A21" t="s">
        <v>38</v>
      </c>
      <c r="B21" t="s">
        <v>39</v>
      </c>
      <c r="C21" t="s">
        <v>37</v>
      </c>
      <c r="D21" t="s">
        <v>158</v>
      </c>
      <c r="E21" s="9">
        <v>45</v>
      </c>
    </row>
    <row r="22" spans="1:5" x14ac:dyDescent="0.25">
      <c r="A22" t="s">
        <v>72</v>
      </c>
      <c r="B22" t="s">
        <v>73</v>
      </c>
      <c r="C22" t="s">
        <v>54</v>
      </c>
      <c r="D22" t="s">
        <v>157</v>
      </c>
      <c r="E22" s="9">
        <v>986</v>
      </c>
    </row>
    <row r="23" spans="1:5" x14ac:dyDescent="0.25">
      <c r="A23" t="s">
        <v>74</v>
      </c>
      <c r="B23" t="s">
        <v>30</v>
      </c>
      <c r="C23" t="s">
        <v>54</v>
      </c>
      <c r="D23" t="s">
        <v>153</v>
      </c>
      <c r="E23" s="9">
        <v>6</v>
      </c>
    </row>
    <row r="24" spans="1:5" x14ac:dyDescent="0.25">
      <c r="A24" t="s">
        <v>35</v>
      </c>
      <c r="B24" t="s">
        <v>75</v>
      </c>
      <c r="C24" t="s">
        <v>54</v>
      </c>
      <c r="D24" t="s">
        <v>153</v>
      </c>
      <c r="E24" s="9">
        <v>89</v>
      </c>
    </row>
    <row r="25" spans="1:5" x14ac:dyDescent="0.25">
      <c r="A25" t="s">
        <v>47</v>
      </c>
      <c r="B25" t="s">
        <v>48</v>
      </c>
      <c r="C25" t="s">
        <v>49</v>
      </c>
      <c r="D25" t="s">
        <v>159</v>
      </c>
      <c r="E25" s="9">
        <v>89</v>
      </c>
    </row>
    <row r="26" spans="1:5" x14ac:dyDescent="0.25">
      <c r="A26" t="s">
        <v>76</v>
      </c>
      <c r="B26" t="s">
        <v>77</v>
      </c>
      <c r="C26" t="s">
        <v>54</v>
      </c>
      <c r="D26" t="s">
        <v>156</v>
      </c>
      <c r="E26" s="9">
        <v>777</v>
      </c>
    </row>
    <row r="27" spans="1:5" x14ac:dyDescent="0.25">
      <c r="A27" t="s">
        <v>50</v>
      </c>
      <c r="B27" t="s">
        <v>51</v>
      </c>
      <c r="C27" t="s">
        <v>49</v>
      </c>
      <c r="D27" t="s">
        <v>159</v>
      </c>
      <c r="E27" s="9">
        <v>567</v>
      </c>
    </row>
    <row r="28" spans="1:5" x14ac:dyDescent="0.25">
      <c r="A28" t="s">
        <v>78</v>
      </c>
      <c r="B28" t="s">
        <v>79</v>
      </c>
      <c r="C28" t="s">
        <v>54</v>
      </c>
      <c r="D28" t="s">
        <v>158</v>
      </c>
      <c r="E28" s="9">
        <v>123</v>
      </c>
    </row>
    <row r="29" spans="1:5" x14ac:dyDescent="0.25">
      <c r="A29" t="s">
        <v>78</v>
      </c>
      <c r="B29" t="s">
        <v>95</v>
      </c>
      <c r="C29" t="s">
        <v>96</v>
      </c>
      <c r="D29" t="s">
        <v>152</v>
      </c>
      <c r="E29" s="9">
        <v>321</v>
      </c>
    </row>
    <row r="30" spans="1:5" x14ac:dyDescent="0.25">
      <c r="A30" t="s">
        <v>35</v>
      </c>
      <c r="B30" t="s">
        <v>27</v>
      </c>
      <c r="C30" t="s">
        <v>54</v>
      </c>
      <c r="D30" t="s">
        <v>158</v>
      </c>
      <c r="E30" s="9">
        <v>12</v>
      </c>
    </row>
    <row r="31" spans="1:5" x14ac:dyDescent="0.25">
      <c r="A31" t="s">
        <v>26</v>
      </c>
      <c r="B31" t="s">
        <v>40</v>
      </c>
      <c r="C31" t="s">
        <v>41</v>
      </c>
      <c r="D31" t="s">
        <v>158</v>
      </c>
      <c r="E31" s="9">
        <v>34</v>
      </c>
    </row>
    <row r="32" spans="1:5" x14ac:dyDescent="0.25">
      <c r="A32" t="s">
        <v>80</v>
      </c>
      <c r="B32" t="s">
        <v>81</v>
      </c>
      <c r="C32" t="s">
        <v>54</v>
      </c>
      <c r="D32" t="s">
        <v>159</v>
      </c>
      <c r="E32" s="9">
        <v>555</v>
      </c>
    </row>
    <row r="33" spans="1:5" x14ac:dyDescent="0.25">
      <c r="A33" t="s">
        <v>82</v>
      </c>
      <c r="B33" t="s">
        <v>83</v>
      </c>
      <c r="C33" t="s">
        <v>54</v>
      </c>
      <c r="D33" t="s">
        <v>152</v>
      </c>
      <c r="E33" s="9">
        <v>56</v>
      </c>
    </row>
    <row r="34" spans="1:5" x14ac:dyDescent="0.25">
      <c r="A34" t="s">
        <v>110</v>
      </c>
      <c r="B34" t="s">
        <v>111</v>
      </c>
      <c r="C34" t="s">
        <v>112</v>
      </c>
      <c r="D34" t="s">
        <v>158</v>
      </c>
      <c r="E34" s="9">
        <v>234</v>
      </c>
    </row>
    <row r="35" spans="1:5" x14ac:dyDescent="0.25">
      <c r="A35" t="s">
        <v>35</v>
      </c>
      <c r="B35" t="s">
        <v>84</v>
      </c>
      <c r="C35" t="s">
        <v>54</v>
      </c>
      <c r="D35" t="s">
        <v>154</v>
      </c>
      <c r="E35" s="9">
        <v>77</v>
      </c>
    </row>
    <row r="36" spans="1:5" x14ac:dyDescent="0.25">
      <c r="A36" t="s">
        <v>29</v>
      </c>
      <c r="B36" t="s">
        <v>30</v>
      </c>
      <c r="C36" t="s">
        <v>31</v>
      </c>
      <c r="D36" t="s">
        <v>158</v>
      </c>
      <c r="E36" s="9">
        <v>678</v>
      </c>
    </row>
    <row r="37" spans="1:5" x14ac:dyDescent="0.25">
      <c r="A37" t="s">
        <v>23</v>
      </c>
      <c r="B37" t="s">
        <v>24</v>
      </c>
      <c r="C37" t="s">
        <v>25</v>
      </c>
      <c r="D37" t="s">
        <v>152</v>
      </c>
      <c r="E37" s="9">
        <v>835</v>
      </c>
    </row>
    <row r="38" spans="1:5" x14ac:dyDescent="0.25">
      <c r="A38" t="s">
        <v>102</v>
      </c>
      <c r="B38" t="s">
        <v>103</v>
      </c>
      <c r="C38" t="s">
        <v>104</v>
      </c>
      <c r="D38" t="s">
        <v>157</v>
      </c>
      <c r="E38" s="9">
        <v>45</v>
      </c>
    </row>
    <row r="39" spans="1:5" x14ac:dyDescent="0.25">
      <c r="A39" t="s">
        <v>105</v>
      </c>
      <c r="B39" t="s">
        <v>106</v>
      </c>
      <c r="C39" t="s">
        <v>107</v>
      </c>
      <c r="D39" t="s">
        <v>154</v>
      </c>
      <c r="E39" s="9">
        <v>45</v>
      </c>
    </row>
    <row r="40" spans="1:5" x14ac:dyDescent="0.25">
      <c r="A40" t="s">
        <v>42</v>
      </c>
      <c r="B40" t="s">
        <v>43</v>
      </c>
      <c r="C40" t="s">
        <v>44</v>
      </c>
      <c r="D40" t="s">
        <v>155</v>
      </c>
      <c r="E40" s="9">
        <v>794</v>
      </c>
    </row>
    <row r="41" spans="1:5" x14ac:dyDescent="0.25">
      <c r="A41" t="s">
        <v>57</v>
      </c>
      <c r="B41" t="s">
        <v>39</v>
      </c>
      <c r="C41" t="s">
        <v>54</v>
      </c>
      <c r="D41" t="s">
        <v>156</v>
      </c>
      <c r="E41" s="9">
        <v>35</v>
      </c>
    </row>
    <row r="42" spans="1:5" x14ac:dyDescent="0.25">
      <c r="A42" t="s">
        <v>85</v>
      </c>
      <c r="B42" t="s">
        <v>86</v>
      </c>
      <c r="C42" t="s">
        <v>54</v>
      </c>
      <c r="D42" t="s">
        <v>159</v>
      </c>
      <c r="E42" s="9">
        <v>77</v>
      </c>
    </row>
    <row r="43" spans="1:5" x14ac:dyDescent="0.25">
      <c r="A43" t="s">
        <v>32</v>
      </c>
      <c r="B43" t="s">
        <v>33</v>
      </c>
      <c r="C43" t="s">
        <v>34</v>
      </c>
      <c r="D43" t="s">
        <v>153</v>
      </c>
      <c r="E43" s="9">
        <v>89</v>
      </c>
    </row>
    <row r="44" spans="1:5" x14ac:dyDescent="0.25">
      <c r="A44" t="s">
        <v>87</v>
      </c>
      <c r="B44" t="s">
        <v>88</v>
      </c>
      <c r="C44" t="s">
        <v>54</v>
      </c>
      <c r="D44" t="s">
        <v>156</v>
      </c>
      <c r="E44" s="9">
        <v>67</v>
      </c>
    </row>
    <row r="45" spans="1:5" x14ac:dyDescent="0.25">
      <c r="A45" t="s">
        <v>35</v>
      </c>
      <c r="B45" t="s">
        <v>89</v>
      </c>
      <c r="C45" t="s">
        <v>54</v>
      </c>
      <c r="D45" t="s">
        <v>152</v>
      </c>
      <c r="E45" s="9">
        <v>56</v>
      </c>
    </row>
    <row r="46" spans="1:5" x14ac:dyDescent="0.25">
      <c r="A46" t="s">
        <v>90</v>
      </c>
      <c r="B46" t="s">
        <v>91</v>
      </c>
      <c r="C46" t="s">
        <v>54</v>
      </c>
      <c r="D46" t="s">
        <v>152</v>
      </c>
      <c r="E46" s="9">
        <v>57</v>
      </c>
    </row>
    <row r="47" spans="1:5" x14ac:dyDescent="0.25">
      <c r="A47" t="s">
        <v>65</v>
      </c>
      <c r="B47" t="s">
        <v>92</v>
      </c>
      <c r="C47" t="s">
        <v>54</v>
      </c>
      <c r="D47" t="s">
        <v>153</v>
      </c>
      <c r="E47" s="9">
        <v>56</v>
      </c>
    </row>
    <row r="48" spans="1:5" x14ac:dyDescent="0.25">
      <c r="A48" t="s">
        <v>93</v>
      </c>
      <c r="B48" t="s">
        <v>94</v>
      </c>
      <c r="C48" t="s">
        <v>54</v>
      </c>
      <c r="D48" t="s">
        <v>159</v>
      </c>
      <c r="E48" s="9">
        <v>45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2" max="8" width="9.14062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1000</v>
      </c>
      <c r="E2">
        <v>900</v>
      </c>
      <c r="F2">
        <v>1100</v>
      </c>
      <c r="G2">
        <v>1500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0</v>
      </c>
      <c r="E4">
        <f t="shared" si="0"/>
        <v>-50</v>
      </c>
      <c r="F4">
        <f t="shared" si="0"/>
        <v>100</v>
      </c>
      <c r="G4">
        <f t="shared" si="0"/>
        <v>450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900.5</v>
      </c>
      <c r="E2">
        <v>-1000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 s="23" t="s">
        <v>161</v>
      </c>
    </row>
    <row r="4" spans="1:8" x14ac:dyDescent="0.25">
      <c r="A4" t="s">
        <v>2</v>
      </c>
      <c r="B4">
        <f>B2-B3</f>
        <v>100</v>
      </c>
      <c r="C4">
        <f t="shared" ref="C4:G4" si="0">C2-C3</f>
        <v>50</v>
      </c>
      <c r="D4">
        <f t="shared" si="0"/>
        <v>-99.5</v>
      </c>
      <c r="E4">
        <f t="shared" si="0"/>
        <v>-1950</v>
      </c>
      <c r="F4">
        <f t="shared" si="0"/>
        <v>100</v>
      </c>
      <c r="G4">
        <f t="shared" si="0"/>
        <v>150</v>
      </c>
    </row>
  </sheetData>
  <dataValidations count="1">
    <dataValidation type="whole" operator="greaterThan" allowBlank="1" showInputMessage="1" showErrorMessage="1" sqref="B2:H3">
      <formula1>0</formula1>
    </dataValidation>
  </dataValidation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2" max="8" width="9.8554687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1" max="8" width="9.4257812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1" max="1" width="15.42578125" bestFit="1" customWidth="1"/>
    <col min="2" max="8" width="8.4257812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3</v>
      </c>
      <c r="C3">
        <f>C2-B2</f>
        <v>0</v>
      </c>
      <c r="D3">
        <f t="shared" ref="D3:H3" si="0">D2-C2</f>
        <v>-100</v>
      </c>
      <c r="E3">
        <f t="shared" si="0"/>
        <v>100</v>
      </c>
      <c r="F3">
        <f t="shared" si="0"/>
        <v>100</v>
      </c>
      <c r="G3">
        <f t="shared" si="0"/>
        <v>100</v>
      </c>
      <c r="H3">
        <f t="shared" si="0"/>
        <v>100</v>
      </c>
    </row>
    <row r="4" spans="1:8" x14ac:dyDescent="0.25">
      <c r="A4" t="s">
        <v>4</v>
      </c>
      <c r="C4" s="1">
        <f>C3/B2</f>
        <v>0</v>
      </c>
      <c r="D4" s="1">
        <f t="shared" ref="D4:H4" si="1">D3/C2</f>
        <v>-0.1</v>
      </c>
      <c r="E4" s="1">
        <f t="shared" si="1"/>
        <v>0.1111111111111111</v>
      </c>
      <c r="F4" s="1">
        <f t="shared" si="1"/>
        <v>0.1</v>
      </c>
      <c r="G4" s="1">
        <f t="shared" si="1"/>
        <v>9.0909090909090912E-2</v>
      </c>
      <c r="H4" s="1">
        <f t="shared" si="1"/>
        <v>8.3333333333333329E-2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2" max="8" width="10.14062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2" max="8" width="9.7109375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baseColWidth="10" defaultRowHeight="15" x14ac:dyDescent="0.25"/>
  <cols>
    <col min="1" max="1" width="12.42578125" customWidth="1"/>
    <col min="2" max="8" width="9.42578125" customWidth="1"/>
  </cols>
  <sheetData>
    <row r="1" spans="1:8" x14ac:dyDescent="0.25">
      <c r="B1" s="2" t="s">
        <v>162</v>
      </c>
      <c r="C1" s="2">
        <f>B1+1</f>
        <v>2010</v>
      </c>
      <c r="D1" s="2">
        <f t="shared" ref="D1:H1" si="0">C1+1</f>
        <v>2011</v>
      </c>
      <c r="E1" s="2">
        <f t="shared" si="0"/>
        <v>2012</v>
      </c>
      <c r="F1" s="2">
        <f t="shared" si="0"/>
        <v>2013</v>
      </c>
      <c r="G1" s="2">
        <f t="shared" si="0"/>
        <v>2014</v>
      </c>
      <c r="H1" s="2">
        <f t="shared" si="0"/>
        <v>2015</v>
      </c>
    </row>
    <row r="7" spans="1:8" x14ac:dyDescent="0.25">
      <c r="A7">
        <v>2007</v>
      </c>
    </row>
    <row r="8" spans="1:8" x14ac:dyDescent="0.25">
      <c r="A8">
        <v>2008</v>
      </c>
    </row>
    <row r="9" spans="1:8" x14ac:dyDescent="0.25">
      <c r="A9">
        <v>2009</v>
      </c>
    </row>
    <row r="10" spans="1:8" x14ac:dyDescent="0.25">
      <c r="A10">
        <v>2010</v>
      </c>
    </row>
  </sheetData>
  <pageMargins left="0.7" right="0.7" top="0.78740157499999996" bottom="0.78740157499999996" header="0.3" footer="0.3"/>
  <ignoredErrors>
    <ignoredError sqref="B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/>
  </sheetViews>
  <sheetFormatPr baseColWidth="10" defaultRowHeight="15" x14ac:dyDescent="0.25"/>
  <cols>
    <col min="1" max="1" width="15.7109375" bestFit="1" customWidth="1"/>
    <col min="2" max="8" width="8.85546875" customWidth="1"/>
    <col min="9" max="9" width="13.28515625" customWidth="1"/>
  </cols>
  <sheetData>
    <row r="1" spans="1:9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 s="2" t="s">
        <v>5</v>
      </c>
    </row>
    <row r="2" spans="1:9" x14ac:dyDescent="0.25">
      <c r="A2" t="s">
        <v>2</v>
      </c>
      <c r="B2">
        <v>100</v>
      </c>
      <c r="C2">
        <v>50</v>
      </c>
      <c r="D2">
        <v>0</v>
      </c>
      <c r="E2">
        <v>50</v>
      </c>
      <c r="F2">
        <v>100</v>
      </c>
      <c r="G2">
        <v>150</v>
      </c>
      <c r="H2">
        <v>200</v>
      </c>
      <c r="I2" s="3">
        <f>AVERAGE(B2:H2)</f>
        <v>92.857142857142861</v>
      </c>
    </row>
    <row r="3" spans="1:9" x14ac:dyDescent="0.25">
      <c r="A3" t="s">
        <v>6</v>
      </c>
      <c r="C3" s="1">
        <f>(C2-B2)/B2</f>
        <v>-0.5</v>
      </c>
      <c r="D3" s="1">
        <f t="shared" ref="D3:H3" si="0">(D2-C2)/C2</f>
        <v>-1</v>
      </c>
      <c r="E3" s="1" t="e">
        <f t="shared" si="0"/>
        <v>#DIV/0!</v>
      </c>
      <c r="F3" s="1">
        <f t="shared" si="0"/>
        <v>1</v>
      </c>
      <c r="G3" s="1">
        <f t="shared" si="0"/>
        <v>0.5</v>
      </c>
      <c r="H3" s="1">
        <f t="shared" si="0"/>
        <v>0.33333333333333331</v>
      </c>
      <c r="I3" t="e">
        <f>AVERAGE(B3:H3)</f>
        <v>#DIV/0!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baseColWidth="10" defaultRowHeight="15" x14ac:dyDescent="0.25"/>
  <sheetData>
    <row r="1" spans="1:6" x14ac:dyDescent="0.25">
      <c r="A1" s="4"/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</row>
    <row r="2" spans="1:6" x14ac:dyDescent="0.25">
      <c r="A2" s="5" t="s">
        <v>0</v>
      </c>
      <c r="B2" s="5">
        <f>B3+B4</f>
        <v>210</v>
      </c>
      <c r="C2" s="5">
        <f t="shared" ref="C2:E2" si="0">C3+C4</f>
        <v>480</v>
      </c>
      <c r="D2" s="5">
        <f t="shared" si="0"/>
        <v>610</v>
      </c>
      <c r="E2" s="5">
        <f t="shared" si="0"/>
        <v>350</v>
      </c>
      <c r="F2" s="5"/>
    </row>
    <row r="3" spans="1:6" x14ac:dyDescent="0.25">
      <c r="A3" s="6" t="s">
        <v>12</v>
      </c>
      <c r="B3" s="5">
        <v>120</v>
      </c>
      <c r="C3" s="5">
        <v>350</v>
      </c>
      <c r="D3" s="5">
        <v>400</v>
      </c>
      <c r="E3" s="5">
        <v>190</v>
      </c>
      <c r="F3" s="5"/>
    </row>
    <row r="4" spans="1:6" x14ac:dyDescent="0.25">
      <c r="A4" s="6" t="s">
        <v>13</v>
      </c>
      <c r="B4" s="5">
        <v>90</v>
      </c>
      <c r="C4" s="5">
        <v>130</v>
      </c>
      <c r="D4" s="5">
        <v>210</v>
      </c>
      <c r="E4" s="5">
        <v>160</v>
      </c>
      <c r="F4" s="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baseColWidth="10" defaultRowHeight="15" x14ac:dyDescent="0.25"/>
  <cols>
    <col min="2" max="5" width="8.85546875" customWidth="1"/>
    <col min="7" max="7" width="17.28515625" bestFit="1" customWidth="1"/>
  </cols>
  <sheetData>
    <row r="1" spans="1:7" x14ac:dyDescent="0.25">
      <c r="A1" s="2" t="s">
        <v>14</v>
      </c>
      <c r="B1" s="7">
        <v>0.375</v>
      </c>
      <c r="C1" s="7">
        <v>0.5</v>
      </c>
      <c r="D1" s="7">
        <v>0.625</v>
      </c>
      <c r="E1" s="7">
        <v>0.75</v>
      </c>
      <c r="G1" t="s">
        <v>15</v>
      </c>
    </row>
    <row r="2" spans="1:7" x14ac:dyDescent="0.25">
      <c r="A2" s="8">
        <v>40909</v>
      </c>
      <c r="B2">
        <v>9</v>
      </c>
      <c r="C2">
        <v>11</v>
      </c>
      <c r="D2">
        <v>15</v>
      </c>
      <c r="E2">
        <v>12</v>
      </c>
    </row>
    <row r="3" spans="1:7" x14ac:dyDescent="0.25">
      <c r="A3" s="8">
        <v>40910</v>
      </c>
      <c r="C3">
        <v>12</v>
      </c>
      <c r="D3">
        <v>14</v>
      </c>
    </row>
    <row r="4" spans="1:7" x14ac:dyDescent="0.25">
      <c r="A4" s="8">
        <v>40911</v>
      </c>
      <c r="B4">
        <v>12</v>
      </c>
      <c r="C4">
        <v>12</v>
      </c>
      <c r="E4">
        <v>12</v>
      </c>
    </row>
    <row r="5" spans="1:7" x14ac:dyDescent="0.25">
      <c r="A5" s="8">
        <v>40912</v>
      </c>
      <c r="B5">
        <v>12</v>
      </c>
      <c r="C5">
        <v>15</v>
      </c>
      <c r="D5">
        <v>15</v>
      </c>
      <c r="E5">
        <v>12</v>
      </c>
    </row>
    <row r="6" spans="1:7" x14ac:dyDescent="0.25">
      <c r="A6" s="8">
        <v>40913</v>
      </c>
      <c r="C6">
        <v>12</v>
      </c>
      <c r="D6">
        <v>13</v>
      </c>
      <c r="E6">
        <v>10</v>
      </c>
    </row>
    <row r="7" spans="1:7" x14ac:dyDescent="0.25">
      <c r="A7" s="8">
        <v>40914</v>
      </c>
      <c r="B7">
        <v>8</v>
      </c>
      <c r="C7">
        <v>10</v>
      </c>
      <c r="D7">
        <v>12</v>
      </c>
      <c r="E7">
        <v>9</v>
      </c>
    </row>
    <row r="8" spans="1:7" x14ac:dyDescent="0.25">
      <c r="A8" s="8">
        <v>40915</v>
      </c>
      <c r="B8">
        <v>7</v>
      </c>
      <c r="C8">
        <v>9</v>
      </c>
      <c r="E8">
        <v>8</v>
      </c>
    </row>
    <row r="9" spans="1:7" x14ac:dyDescent="0.25">
      <c r="A9" s="8">
        <v>40916</v>
      </c>
      <c r="B9">
        <v>9</v>
      </c>
      <c r="C9">
        <v>12</v>
      </c>
      <c r="D9">
        <v>13</v>
      </c>
      <c r="E9">
        <v>10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15" x14ac:dyDescent="0.25"/>
  <sheetData>
    <row r="1" spans="1:2" x14ac:dyDescent="0.25">
      <c r="A1" t="s">
        <v>16</v>
      </c>
      <c r="B1">
        <v>24</v>
      </c>
    </row>
    <row r="2" spans="1:2" x14ac:dyDescent="0.25">
      <c r="A2" t="s">
        <v>17</v>
      </c>
      <c r="B2">
        <v>12</v>
      </c>
    </row>
    <row r="3" spans="1:2" x14ac:dyDescent="0.25">
      <c r="A3" t="s">
        <v>11</v>
      </c>
      <c r="B3">
        <v>2011</v>
      </c>
    </row>
    <row r="4" spans="1:2" x14ac:dyDescent="0.25">
      <c r="A4" t="s">
        <v>14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/>
  </sheetViews>
  <sheetFormatPr baseColWidth="10" defaultRowHeight="15" x14ac:dyDescent="0.25"/>
  <cols>
    <col min="1" max="1" width="11.140625" bestFit="1" customWidth="1"/>
    <col min="2" max="4" width="9.85546875" customWidth="1"/>
    <col min="5" max="5" width="22.85546875" bestFit="1" customWidth="1"/>
    <col min="6" max="7" width="9.85546875" customWidth="1"/>
  </cols>
  <sheetData>
    <row r="1" spans="1:5" x14ac:dyDescent="0.25">
      <c r="A1" t="s">
        <v>19</v>
      </c>
      <c r="B1" t="s">
        <v>20</v>
      </c>
      <c r="C1" s="2" t="s">
        <v>22</v>
      </c>
      <c r="E1" t="s">
        <v>164</v>
      </c>
    </row>
    <row r="2" spans="1:5" x14ac:dyDescent="0.25">
      <c r="A2" t="s">
        <v>23</v>
      </c>
      <c r="B2" t="s">
        <v>24</v>
      </c>
      <c r="C2" s="9">
        <v>835</v>
      </c>
    </row>
    <row r="3" spans="1:5" x14ac:dyDescent="0.25">
      <c r="A3" t="s">
        <v>26</v>
      </c>
      <c r="B3" t="s">
        <v>27</v>
      </c>
      <c r="C3" s="9">
        <v>453</v>
      </c>
    </row>
    <row r="4" spans="1:5" x14ac:dyDescent="0.25">
      <c r="A4" t="s">
        <v>29</v>
      </c>
      <c r="B4" t="s">
        <v>30</v>
      </c>
      <c r="C4" s="9">
        <v>678</v>
      </c>
    </row>
    <row r="5" spans="1:5" x14ac:dyDescent="0.25">
      <c r="A5" t="s">
        <v>32</v>
      </c>
      <c r="B5" t="s">
        <v>33</v>
      </c>
      <c r="C5" s="9">
        <v>89</v>
      </c>
    </row>
    <row r="6" spans="1:5" x14ac:dyDescent="0.25">
      <c r="A6" t="s">
        <v>35</v>
      </c>
      <c r="B6" t="s">
        <v>36</v>
      </c>
      <c r="C6" s="9">
        <v>2556</v>
      </c>
    </row>
    <row r="7" spans="1:5" x14ac:dyDescent="0.25">
      <c r="A7" t="s">
        <v>38</v>
      </c>
      <c r="B7" t="s">
        <v>39</v>
      </c>
      <c r="C7" s="9">
        <v>45</v>
      </c>
    </row>
    <row r="8" spans="1:5" x14ac:dyDescent="0.25">
      <c r="A8" t="s">
        <v>26</v>
      </c>
      <c r="B8" t="s">
        <v>40</v>
      </c>
      <c r="C8" s="9">
        <v>34</v>
      </c>
    </row>
    <row r="9" spans="1:5" x14ac:dyDescent="0.25">
      <c r="A9" t="s">
        <v>42</v>
      </c>
      <c r="B9" t="s">
        <v>43</v>
      </c>
      <c r="C9" s="9">
        <v>794</v>
      </c>
    </row>
    <row r="10" spans="1:5" x14ac:dyDescent="0.25">
      <c r="A10" t="s">
        <v>26</v>
      </c>
      <c r="B10" t="s">
        <v>45</v>
      </c>
      <c r="C10" s="9">
        <v>567</v>
      </c>
    </row>
    <row r="11" spans="1:5" x14ac:dyDescent="0.25">
      <c r="A11" t="s">
        <v>47</v>
      </c>
      <c r="B11" t="s">
        <v>48</v>
      </c>
      <c r="C11" s="9">
        <v>89</v>
      </c>
    </row>
    <row r="12" spans="1:5" x14ac:dyDescent="0.25">
      <c r="A12" t="s">
        <v>50</v>
      </c>
      <c r="B12" t="s">
        <v>51</v>
      </c>
      <c r="C12" s="9">
        <v>567</v>
      </c>
    </row>
    <row r="13" spans="1:5" x14ac:dyDescent="0.25">
      <c r="A13" t="s">
        <v>52</v>
      </c>
      <c r="B13" t="s">
        <v>53</v>
      </c>
      <c r="C13" s="9">
        <v>234</v>
      </c>
    </row>
    <row r="14" spans="1:5" x14ac:dyDescent="0.25">
      <c r="A14" t="s">
        <v>55</v>
      </c>
      <c r="B14" t="s">
        <v>30</v>
      </c>
      <c r="C14" s="9">
        <v>33</v>
      </c>
    </row>
    <row r="15" spans="1:5" x14ac:dyDescent="0.25">
      <c r="A15" t="s">
        <v>38</v>
      </c>
      <c r="B15" t="s">
        <v>56</v>
      </c>
      <c r="C15" s="9">
        <v>679</v>
      </c>
    </row>
    <row r="16" spans="1:5" x14ac:dyDescent="0.25">
      <c r="A16" t="s">
        <v>57</v>
      </c>
      <c r="B16" t="s">
        <v>58</v>
      </c>
      <c r="C16" s="9">
        <v>5557</v>
      </c>
    </row>
    <row r="17" spans="1:3" x14ac:dyDescent="0.25">
      <c r="A17" t="s">
        <v>26</v>
      </c>
      <c r="B17" t="s">
        <v>33</v>
      </c>
      <c r="C17" s="9">
        <v>34</v>
      </c>
    </row>
    <row r="18" spans="1:3" x14ac:dyDescent="0.25">
      <c r="A18" t="s">
        <v>59</v>
      </c>
      <c r="B18" t="s">
        <v>60</v>
      </c>
      <c r="C18" s="9">
        <v>445</v>
      </c>
    </row>
    <row r="19" spans="1:3" x14ac:dyDescent="0.25">
      <c r="A19" t="s">
        <v>61</v>
      </c>
      <c r="B19" t="s">
        <v>62</v>
      </c>
      <c r="C19" s="9">
        <v>579</v>
      </c>
    </row>
    <row r="20" spans="1:3" x14ac:dyDescent="0.25">
      <c r="A20" t="s">
        <v>63</v>
      </c>
      <c r="B20" t="s">
        <v>64</v>
      </c>
      <c r="C20" s="9">
        <v>34</v>
      </c>
    </row>
    <row r="21" spans="1:3" x14ac:dyDescent="0.25">
      <c r="A21" t="s">
        <v>65</v>
      </c>
      <c r="B21" t="s">
        <v>66</v>
      </c>
      <c r="C21" s="9">
        <v>77</v>
      </c>
    </row>
    <row r="22" spans="1:3" x14ac:dyDescent="0.25">
      <c r="A22" t="s">
        <v>67</v>
      </c>
      <c r="B22" t="s">
        <v>68</v>
      </c>
      <c r="C22" s="9">
        <v>124</v>
      </c>
    </row>
    <row r="23" spans="1:3" x14ac:dyDescent="0.25">
      <c r="A23" t="s">
        <v>69</v>
      </c>
      <c r="B23" t="s">
        <v>30</v>
      </c>
      <c r="C23" s="9">
        <v>24</v>
      </c>
    </row>
    <row r="24" spans="1:3" x14ac:dyDescent="0.25">
      <c r="A24" t="s">
        <v>70</v>
      </c>
      <c r="B24" t="s">
        <v>71</v>
      </c>
      <c r="C24" s="9">
        <v>67</v>
      </c>
    </row>
    <row r="25" spans="1:3" x14ac:dyDescent="0.25">
      <c r="A25" t="s">
        <v>72</v>
      </c>
      <c r="B25" t="s">
        <v>73</v>
      </c>
      <c r="C25" s="9">
        <v>986</v>
      </c>
    </row>
    <row r="26" spans="1:3" x14ac:dyDescent="0.25">
      <c r="A26" t="s">
        <v>74</v>
      </c>
      <c r="B26" t="s">
        <v>30</v>
      </c>
      <c r="C26" s="9">
        <v>6</v>
      </c>
    </row>
    <row r="27" spans="1:3" x14ac:dyDescent="0.25">
      <c r="A27" t="s">
        <v>35</v>
      </c>
      <c r="B27" t="s">
        <v>75</v>
      </c>
      <c r="C27" s="9">
        <v>89</v>
      </c>
    </row>
    <row r="28" spans="1:3" x14ac:dyDescent="0.25">
      <c r="A28" t="s">
        <v>76</v>
      </c>
      <c r="B28" t="s">
        <v>77</v>
      </c>
      <c r="C28" s="9">
        <v>777</v>
      </c>
    </row>
    <row r="29" spans="1:3" x14ac:dyDescent="0.25">
      <c r="A29" t="s">
        <v>78</v>
      </c>
      <c r="B29" t="s">
        <v>79</v>
      </c>
      <c r="C29" s="9">
        <v>123</v>
      </c>
    </row>
    <row r="30" spans="1:3" x14ac:dyDescent="0.25">
      <c r="A30" t="s">
        <v>35</v>
      </c>
      <c r="B30" t="s">
        <v>27</v>
      </c>
      <c r="C30" s="9">
        <v>12</v>
      </c>
    </row>
    <row r="31" spans="1:3" x14ac:dyDescent="0.25">
      <c r="A31" t="s">
        <v>80</v>
      </c>
      <c r="B31" t="s">
        <v>81</v>
      </c>
      <c r="C31" s="9">
        <v>555</v>
      </c>
    </row>
    <row r="32" spans="1:3" x14ac:dyDescent="0.25">
      <c r="A32" t="s">
        <v>82</v>
      </c>
      <c r="B32" t="s">
        <v>83</v>
      </c>
      <c r="C32" s="9">
        <v>56</v>
      </c>
    </row>
    <row r="33" spans="1:3" x14ac:dyDescent="0.25">
      <c r="A33" t="s">
        <v>35</v>
      </c>
      <c r="B33" t="s">
        <v>84</v>
      </c>
      <c r="C33" s="9">
        <v>77</v>
      </c>
    </row>
    <row r="34" spans="1:3" x14ac:dyDescent="0.25">
      <c r="A34" t="s">
        <v>57</v>
      </c>
      <c r="B34" t="s">
        <v>39</v>
      </c>
      <c r="C34" s="9">
        <v>35</v>
      </c>
    </row>
    <row r="35" spans="1:3" x14ac:dyDescent="0.25">
      <c r="A35" t="s">
        <v>85</v>
      </c>
      <c r="B35" t="s">
        <v>86</v>
      </c>
      <c r="C35" s="9">
        <v>77</v>
      </c>
    </row>
    <row r="36" spans="1:3" x14ac:dyDescent="0.25">
      <c r="A36" t="s">
        <v>87</v>
      </c>
      <c r="B36" t="s">
        <v>88</v>
      </c>
      <c r="C36" s="9">
        <v>67</v>
      </c>
    </row>
    <row r="37" spans="1:3" x14ac:dyDescent="0.25">
      <c r="A37" t="s">
        <v>35</v>
      </c>
      <c r="B37" t="s">
        <v>89</v>
      </c>
      <c r="C37" s="9">
        <v>56</v>
      </c>
    </row>
    <row r="38" spans="1:3" x14ac:dyDescent="0.25">
      <c r="A38" t="s">
        <v>90</v>
      </c>
      <c r="B38" t="s">
        <v>91</v>
      </c>
      <c r="C38" s="9">
        <v>57</v>
      </c>
    </row>
    <row r="39" spans="1:3" x14ac:dyDescent="0.25">
      <c r="A39" t="s">
        <v>65</v>
      </c>
      <c r="B39" t="s">
        <v>92</v>
      </c>
      <c r="C39" s="9">
        <v>56</v>
      </c>
    </row>
    <row r="40" spans="1:3" x14ac:dyDescent="0.25">
      <c r="A40" t="s">
        <v>93</v>
      </c>
      <c r="B40" t="s">
        <v>94</v>
      </c>
      <c r="C40" s="9">
        <v>45</v>
      </c>
    </row>
    <row r="41" spans="1:3" x14ac:dyDescent="0.25">
      <c r="A41" t="s">
        <v>78</v>
      </c>
      <c r="B41" t="s">
        <v>95</v>
      </c>
      <c r="C41" s="9">
        <v>321</v>
      </c>
    </row>
    <row r="42" spans="1:3" x14ac:dyDescent="0.25">
      <c r="A42" t="s">
        <v>57</v>
      </c>
      <c r="B42" t="s">
        <v>77</v>
      </c>
      <c r="C42" s="9">
        <v>56</v>
      </c>
    </row>
    <row r="43" spans="1:3" x14ac:dyDescent="0.25">
      <c r="A43" t="s">
        <v>65</v>
      </c>
      <c r="B43" t="s">
        <v>98</v>
      </c>
      <c r="C43" s="9">
        <v>44</v>
      </c>
    </row>
    <row r="44" spans="1:3" x14ac:dyDescent="0.25">
      <c r="A44" t="s">
        <v>100</v>
      </c>
      <c r="B44" t="s">
        <v>101</v>
      </c>
      <c r="C44" s="9">
        <v>45</v>
      </c>
    </row>
    <row r="45" spans="1:3" x14ac:dyDescent="0.25">
      <c r="A45" t="s">
        <v>102</v>
      </c>
      <c r="B45" t="s">
        <v>103</v>
      </c>
      <c r="C45" s="9">
        <v>45</v>
      </c>
    </row>
    <row r="46" spans="1:3" x14ac:dyDescent="0.25">
      <c r="A46" t="s">
        <v>105</v>
      </c>
      <c r="B46" t="s">
        <v>106</v>
      </c>
      <c r="C46" s="9">
        <v>45</v>
      </c>
    </row>
    <row r="47" spans="1:3" x14ac:dyDescent="0.25">
      <c r="A47" t="s">
        <v>65</v>
      </c>
      <c r="B47" t="s">
        <v>108</v>
      </c>
      <c r="C47" s="9">
        <v>238</v>
      </c>
    </row>
    <row r="48" spans="1:3" x14ac:dyDescent="0.25">
      <c r="A48" t="s">
        <v>110</v>
      </c>
      <c r="B48" t="s">
        <v>111</v>
      </c>
      <c r="C48" s="9">
        <v>234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35</vt:i4>
      </vt:variant>
    </vt:vector>
  </HeadingPairs>
  <TitlesOfParts>
    <vt:vector size="35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Tabelle17</vt:lpstr>
      <vt:lpstr>Tabelle18</vt:lpstr>
      <vt:lpstr>Tabelle19</vt:lpstr>
      <vt:lpstr>Tabelle20</vt:lpstr>
      <vt:lpstr>Tabelle21</vt:lpstr>
      <vt:lpstr>Tabelle22</vt:lpstr>
      <vt:lpstr>Tabelle23</vt:lpstr>
      <vt:lpstr>Tabelle24</vt:lpstr>
      <vt:lpstr>Tabelle25</vt:lpstr>
      <vt:lpstr>Tabelle26</vt:lpstr>
      <vt:lpstr>Tabelle27</vt:lpstr>
      <vt:lpstr>Tabelle28</vt:lpstr>
      <vt:lpstr>Tabelle29</vt:lpstr>
      <vt:lpstr>Tabelle30</vt:lpstr>
      <vt:lpstr>Tabelle31</vt:lpstr>
      <vt:lpstr>Tabelle32</vt:lpstr>
      <vt:lpstr>Tabelle33</vt:lpstr>
      <vt:lpstr>Tabelle34</vt:lpstr>
      <vt:lpstr>Tabelle35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Kolberg</dc:creator>
  <cp:lastModifiedBy>F W</cp:lastModifiedBy>
  <dcterms:created xsi:type="dcterms:W3CDTF">2011-02-02T18:47:04Z</dcterms:created>
  <dcterms:modified xsi:type="dcterms:W3CDTF">2011-02-13T16:05:12Z</dcterms:modified>
</cp:coreProperties>
</file>